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Voicu\SSC_RAPORT\SSC_RAPORT 2020\Raport remis MF\"/>
    </mc:Choice>
  </mc:AlternateContent>
  <bookViews>
    <workbookView xWindow="0" yWindow="0" windowWidth="28800" windowHeight="14235"/>
  </bookViews>
  <sheets>
    <sheet name="SSC 2020" sheetId="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2" l="1"/>
  <c r="E59" i="2"/>
  <c r="E55" i="2" l="1"/>
  <c r="J53" i="2"/>
  <c r="E53" i="2" s="1"/>
  <c r="E52" i="2"/>
  <c r="E61" i="2"/>
  <c r="E60" i="2"/>
  <c r="E58" i="2"/>
  <c r="E57" i="2"/>
  <c r="E50" i="2"/>
  <c r="E48" i="2" l="1"/>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4" i="2" l="1"/>
  <c r="E13" i="2"/>
  <c r="E11" i="2"/>
  <c r="L51" i="2" l="1"/>
  <c r="M51" i="2"/>
  <c r="N51" i="2"/>
  <c r="L16" i="2" l="1"/>
</calcChain>
</file>

<file path=xl/sharedStrings.xml><?xml version="1.0" encoding="utf-8"?>
<sst xmlns="http://schemas.openxmlformats.org/spreadsheetml/2006/main" count="119" uniqueCount="114">
  <si>
    <t>Nr. d/o</t>
  </si>
  <si>
    <t>Denumirea acțiunii/măsurii de politici</t>
  </si>
  <si>
    <t>Realizat</t>
  </si>
  <si>
    <t>Perioada de implementare</t>
  </si>
  <si>
    <t>Costul acțiunii (mii lei)</t>
  </si>
  <si>
    <t>Note/explicații</t>
  </si>
  <si>
    <t>Mijloace necesare pentru finalizarea implementării acțiunii (mii lei)</t>
  </si>
  <si>
    <t>TOTAL</t>
  </si>
  <si>
    <t>Planificat în buget 2021</t>
  </si>
  <si>
    <t>CBTM 2022-2024</t>
  </si>
  <si>
    <t>aprobat</t>
  </si>
  <si>
    <t>rectificat</t>
  </si>
  <si>
    <t>executat</t>
  </si>
  <si>
    <t>Proiectul SACET a fost finalizat la data de 30.06.20</t>
  </si>
  <si>
    <t>2018-2024</t>
  </si>
  <si>
    <t>2019-2024</t>
  </si>
  <si>
    <t xml:space="preserve">2016 - 2024 </t>
  </si>
  <si>
    <t>Raport privind realizarea/implementarea măsurilor/acțiunilor de politici pe sectorul energetic în anul 2020</t>
  </si>
  <si>
    <t xml:space="preserve">• Finalizarea implementării proiectului – 30 iunie 2020. La data finalizării toate activitățile planificate în cadrul proiectului au fost realizate cu succes.
• Gradul de realizare – 99,7 % din valoarea totală a proiectului.
Unele din cele mai importante rezultate obținute au fost:
• 3 stații de pompare modernizate prin instalarea a 9 pompe, 9 motoare, 6 covertizoare de frecvență și echipamentul electric asociat.
• 14,4 Km de rețele termice înlocuite pentru reducerea pierderilor în rețea și rata defecțiunilor.
• 492 de Puncte Termice Individuale (PTI) instalate în instituții publice, administrative, sociale și rezidențiale pentru ca populația din mun. Chișinău să beneficieze de servicii de termoficare îmbunătățite.
• 46 instituții publice reconectate la sistemul de alimentare centralizată cu energie termică.
• Îmbunătățirea tehnologică a sistemelor de pompare la sursele de termoficare (CET-2 și CT Vest) prin instalarea a 4 pompe, 4 motoare, 6 convertizoare de frecvență și 6 seturi de echipament electric performant.
• Construcția unei noi stații de pompare.
• Desfășurarea auditului de mediu pentru indentificarea scenariului optim pentru închiderea CET 1.
• Elaborarea și implementarea Planului de atenuare a impactului social în cadrul programului de reducere a personalului, care include plăți compensatorii și instruiri pentru persoanele disponibilizate.
• Elaborare studiu de evaluare a pierderilor de căldură în rețeaua de alimentare centralizată cu energie termică din Chișinău.
• Elaboarea și implementarea strategiei de comunicare corporativă pentru Termoelectrica și campaniilor publice de sensibilizare.
</t>
  </si>
  <si>
    <r>
      <t>Programul 58 ”</t>
    </r>
    <r>
      <rPr>
        <b/>
        <i/>
        <sz val="11"/>
        <rFont val="Times New Roman"/>
        <family val="1"/>
        <charset val="204"/>
      </rPr>
      <t>Dezvoltarea sectorului energetic</t>
    </r>
    <r>
      <rPr>
        <sz val="11"/>
        <rFont val="Times New Roman"/>
        <family val="1"/>
        <charset val="204"/>
      </rPr>
      <t>”</t>
    </r>
  </si>
  <si>
    <r>
      <t>Sub-programul 5801 ”</t>
    </r>
    <r>
      <rPr>
        <b/>
        <i/>
        <sz val="11"/>
        <rFont val="Times New Roman"/>
        <family val="1"/>
        <charset val="204"/>
      </rPr>
      <t>Politici și management în sectorul energetic”</t>
    </r>
  </si>
  <si>
    <t>Permanent</t>
  </si>
  <si>
    <r>
      <t>Acțiunea 3</t>
    </r>
    <r>
      <rPr>
        <b/>
        <sz val="10"/>
        <color theme="1"/>
        <rFont val="Times New Roman"/>
        <family val="1"/>
        <charset val="204"/>
      </rPr>
      <t xml:space="preserve">: </t>
    </r>
    <r>
      <rPr>
        <sz val="10"/>
        <color theme="1"/>
        <rFont val="Times New Roman"/>
        <family val="1"/>
        <charset val="204"/>
      </rPr>
      <t xml:space="preserve">Asigurarea </t>
    </r>
    <r>
      <rPr>
        <b/>
        <sz val="10"/>
        <color theme="1"/>
        <rFont val="Times New Roman"/>
        <family val="1"/>
        <charset val="204"/>
      </rPr>
      <t>i</t>
    </r>
    <r>
      <rPr>
        <sz val="10"/>
        <color theme="1"/>
        <rFont val="Times New Roman"/>
        <family val="1"/>
        <charset val="204"/>
      </rPr>
      <t>mplementării Proiectului de dezvoltare a sistemului electroenergetic (pentru construcția LEA 400 kV Vulcănești - Chișinău) (</t>
    </r>
    <r>
      <rPr>
        <b/>
        <i/>
        <sz val="10"/>
        <color theme="1"/>
        <rFont val="Times New Roman"/>
        <family val="1"/>
        <charset val="204"/>
      </rPr>
      <t>UCIPE</t>
    </r>
    <r>
      <rPr>
        <sz val="10"/>
        <color theme="1"/>
        <rFont val="Times New Roman"/>
        <family val="1"/>
        <charset val="204"/>
      </rPr>
      <t xml:space="preserve">) </t>
    </r>
  </si>
  <si>
    <t xml:space="preserve">ISPE a început activitatea pe proiect, prin efectuarea unor vizite în mai multe Primării pe traseul LEA Bălți-Suceava cît și la Agențiile de mediu în regiune, pentru a colecta date pentru determinarea impactului asupra mediului și social.  
Pe parcursul semestrului I, 2020, ISPE a prezentat spre aprobare Raportul tehnic preliminar, Raportul ESIA preliminar și Planul de implicare a părților interesate. La moment, aceste documente au fost distribuite la toți participanții (BERD, BEI, UE, BM, MEI etc.) pentru prezentarea comentariilor. Pe motivul pandemiei COVID-19 lucrările de efectuare a studiului de fezabilitate înregistrează întârzieri. Limitările impuse nu permit organizarea consultărilor publice, cât și efectuarea unor ieșiri în teren. 
</t>
  </si>
  <si>
    <t>2015-2021</t>
  </si>
  <si>
    <t>2014-2021</t>
  </si>
  <si>
    <r>
      <rPr>
        <sz val="11"/>
        <rFont val="Times New Roman"/>
        <family val="1"/>
        <charset val="204"/>
      </rPr>
      <t>Sub-programul 5804</t>
    </r>
    <r>
      <rPr>
        <b/>
        <sz val="11"/>
        <rFont val="Times New Roman"/>
        <family val="1"/>
      </rPr>
      <t xml:space="preserve"> ”Eficiență Energetică și surse regenerabile”</t>
    </r>
  </si>
  <si>
    <t xml:space="preserve">Permanent </t>
  </si>
  <si>
    <t>Planul de venituri aprobat inițial constituie 80000,0 mii lei, precizat pe parcursul perioadei de gestiune constituie 33769,9 mii lei și executat  29379,5 mii lei. Ținem să menționăm că, valorificarea în totalitate a mijloacelor financiare nu a fost posibilă deoarece:
- Situația epidemiologică a avut un impact financiar asupra identificării a mijloacelor financiare în vedere asigurării aportului propriu din partea beneficiarilor;
- Situația epidemiologică a avut un impact negativ asupra executării lucrărilor având în vedere restricțiile impuse.</t>
  </si>
  <si>
    <r>
      <rPr>
        <sz val="11"/>
        <rFont val="Times New Roman"/>
        <family val="1"/>
        <charset val="204"/>
      </rPr>
      <t>Sub-programul 5802</t>
    </r>
    <r>
      <rPr>
        <b/>
        <sz val="11"/>
        <rFont val="Times New Roman"/>
        <family val="1"/>
      </rPr>
      <t xml:space="preserve"> ”</t>
    </r>
    <r>
      <rPr>
        <b/>
        <i/>
        <sz val="11"/>
        <rFont val="Times New Roman"/>
        <family val="1"/>
        <charset val="204"/>
      </rPr>
      <t>Rețele și conducte de gaze</t>
    </r>
    <r>
      <rPr>
        <b/>
        <sz val="11"/>
        <rFont val="Times New Roman"/>
        <family val="1"/>
      </rPr>
      <t>”</t>
    </r>
  </si>
  <si>
    <r>
      <rPr>
        <sz val="11"/>
        <rFont val="Times New Roman"/>
        <family val="1"/>
        <charset val="204"/>
      </rPr>
      <t>Sub-programul 5803</t>
    </r>
    <r>
      <rPr>
        <b/>
        <sz val="11"/>
        <rFont val="Times New Roman"/>
        <family val="1"/>
        <charset val="204"/>
      </rPr>
      <t xml:space="preserve"> ”</t>
    </r>
    <r>
      <rPr>
        <b/>
        <i/>
        <sz val="11"/>
        <rFont val="Times New Roman"/>
        <family val="1"/>
        <charset val="204"/>
      </rPr>
      <t>Rețele electrice</t>
    </r>
    <r>
      <rPr>
        <b/>
        <sz val="11"/>
        <rFont val="Times New Roman"/>
        <family val="1"/>
        <charset val="204"/>
      </rPr>
      <t>”</t>
    </r>
  </si>
  <si>
    <t>Neexecutarea indicatorului aferent activității desfășurate în perioada de raportare a fost generat de lipsa de personal.</t>
  </si>
  <si>
    <t>În contextul acestei acțiuni, proiectul urmează a fi finanțat de către Banca Europeană pentru Reconstrucții și Dezvoltare și Banca Europeană de Investiții. finanțat de către Banca Europeană pentru Reconstrucții și Dezvoltare și Banca Europeană de Investiții. 
Bugetul total al Proiectului constituie 75 milioane EURO. Proiectul urma a fi implementat începănd cu anul 2019. Mijloacele financiare planificate pentru anii 2019- 2020 au fost prevăzute pentru elaborarea documentației tehnice și finanțarea proiectelor de eficienței energetică.</t>
  </si>
  <si>
    <t>2019 - 2024</t>
  </si>
  <si>
    <t>Pînă în prezent mijloacele financiare prevăzute nu au fost valorificate pe motiv că Acordul de finanțare între RM și BEI nu a fost semnat, având ca cauză efectele pandemiei ce a tergiversat procesul de negocieri și elaborare a documentației aferente. Totodată, Vă comunicăm că la moment grupul de lucru delegat este în proces de negociere și definitivarea a Acordului de finanțare pentru anii 2021-2024.</t>
  </si>
  <si>
    <t>2016 -2021</t>
  </si>
  <si>
    <t>Având în vedere că Contractele de finanțare au fost semnate la sfârșitul anului 2020, Beneficiarii de proiect nu au reușit implementarea proiectelor și ulterior valorificarea mijloacelor financiare alocate.</t>
  </si>
  <si>
    <t xml:space="preserve"> În contextul acestei acivități la 17 iunie 2019 a fost lansarea Programului “Clean Technology Innovation Programme for SMEs and Start-ups in the Republic of Moldova” Agenția pentru Eficiență Energetică împreună cu Organizația Națiunilor Unite pentru Dezvoltare Industrială au lansat programul “Clean Technology Innovation Programme for SMEs and Start-ups in the Republic of Moldova” Obiectivul proiectului este “Promovarea și susținerea tehnologiilor în domeniul energiei regenerabile în Republica Moldova prin pilotarea unui Accelerator Antreprenorial, care să conducă la dezvoltarea spiritului antreprenorial, crearea locurilor de muncă și impactului pozitiv asupra mediului”. Astfel, în perioada anului 2020 Agenția a fost auditată de către compania KMPG, în rezultatul căruia Agenția a primit aviz pozitiv cu privire la capacitatea de implementare. Ulterior, Agenția, cu ajutorul UNIDO a reușit elaborarea documentației de proiect ce a fost depusă la Fondul Global de Mediu și în prezent Agenția este în proces de negociere a contractului.</t>
  </si>
  <si>
    <t>Conform proiectului, urmau a fi asigurate mai multe activități menite să asigure dezvoltarea capacităților naționale pentru a sprijini și promova inovațiile în domeniul energiei, (organizarea de seminare, instruiri, vizite de studii etc), precum și susținerea start-up și afaceri în domeniul energiei regenerabile.Având în vedere efectele pandemiei, procesul de implementare a proiectul la toate etapele a tergiversat iar toate activitățile planificate vor fi implimentate începînd din anul 2021 .</t>
  </si>
  <si>
    <r>
      <rPr>
        <b/>
        <u/>
        <sz val="10"/>
        <color theme="1"/>
        <rFont val="Times New Roman"/>
        <family val="1"/>
        <charset val="204"/>
      </rPr>
      <t xml:space="preserve">Acțiune 4. </t>
    </r>
    <r>
      <rPr>
        <u/>
        <sz val="10"/>
        <color theme="1"/>
        <rFont val="Times New Roman"/>
        <family val="1"/>
        <charset val="204"/>
      </rPr>
      <t>I</t>
    </r>
    <r>
      <rPr>
        <sz val="10"/>
        <color theme="1"/>
        <rFont val="Times New Roman"/>
        <family val="1"/>
        <charset val="204"/>
      </rPr>
      <t xml:space="preserve">mplementarea proiectului "Consolidarea capacității de producție locală a sistemelor solare de energie termică în Republica Moldova" (70185)  </t>
    </r>
    <r>
      <rPr>
        <b/>
        <i/>
        <sz val="10"/>
        <color theme="1"/>
        <rFont val="Times New Roman"/>
        <family val="1"/>
        <charset val="204"/>
      </rPr>
      <t>(AEE)</t>
    </r>
    <r>
      <rPr>
        <i/>
        <sz val="10"/>
        <color theme="1"/>
        <rFont val="Times New Roman"/>
        <family val="1"/>
        <charset val="204"/>
      </rPr>
      <t xml:space="preserve">
(Programul Naţional pentru Eficienţă Energetică 2011-2020; HG nr.45/2019;
Legea nr.139/2018)</t>
    </r>
  </si>
  <si>
    <r>
      <rPr>
        <sz val="11"/>
        <rFont val="Times New Roman"/>
        <family val="1"/>
        <charset val="204"/>
      </rPr>
      <t>Sub-programul 5805</t>
    </r>
    <r>
      <rPr>
        <b/>
        <sz val="11"/>
        <rFont val="Times New Roman"/>
        <family val="1"/>
      </rPr>
      <t xml:space="preserve"> „</t>
    </r>
    <r>
      <rPr>
        <b/>
        <i/>
        <sz val="11"/>
        <rFont val="Times New Roman"/>
        <family val="1"/>
        <charset val="204"/>
      </rPr>
      <t>Rețele termice</t>
    </r>
    <r>
      <rPr>
        <b/>
        <sz val="11"/>
        <rFont val="Times New Roman"/>
        <family val="1"/>
      </rPr>
      <t>”</t>
    </r>
  </si>
  <si>
    <t>2017-2021</t>
  </si>
  <si>
    <t>Pe parcursul anului 2020 au fost întreprinse următoarele activități în vederea implementării Proiectului:
1. Contractul ”Furnizare şi Instalare de motoare termice în cogenerare cu funcţionare pe gaze naturale”: - finalizarea contractului;
2. Contractul Lot 1 ”Furnizarea de pompe de termoficare şi convertizoare de frecvenţă” - efectuarea lucrărilor de configurare și setare a parametrilor de automatizare a stației de pompare; - identificarea documentelor necesare de a fi prezentate și a lucrărilor ce necesită a fi finalizate până la recepția obiectului; - extinderea termenului de finalizare a lucrărilor până la 30.04.2021 prin semnarea amendamentelor la contract;
 3. Contractul Lot 2” Furnizarea de ventilatoare și convertizoare de frecvență” - executarea lucrărilor de demontarea a ventilatoarelor existente, lucrări de terasament, montarea cablurilor și dulapurilor pentru automatiz ări, executarea fundațiilor și pozarea ventilatoarelor noi pe fundații; - identificarea documentelor necesare de a fi prezentate și a lucrărilor ce necesită a fi finalizate până la recepția obiectului; - extinderea termenului de finalizare a lucrărilor până la 30.04.2021 prin semnarea amendamentelor la contract;
4.Contractul „Furnizarea și instalarea de puncte termice individuale (PTI)” - remedierea de către Antreprenor a obiecțiilor consemnate de către comisia de recepție la terminarea lucrărilor; - finalizarea contractului;
 5.Contract „Furnizarea și instalarea unui cazan nou de apă fierbinte cu funcționare pe biomasă (peleți)” - finalizarea contractului.</t>
  </si>
  <si>
    <t>2015 - 2020</t>
  </si>
  <si>
    <r>
      <t>Acțiunea 2</t>
    </r>
    <r>
      <rPr>
        <b/>
        <sz val="10"/>
        <color theme="1"/>
        <rFont val="Times New Roman"/>
        <family val="1"/>
        <charset val="204"/>
      </rPr>
      <t xml:space="preserve">: </t>
    </r>
    <r>
      <rPr>
        <sz val="10"/>
        <color theme="1"/>
        <rFont val="Times New Roman"/>
        <family val="1"/>
        <charset val="204"/>
      </rPr>
      <t>Contribuția Guvernului pentru implementarea proiectului privind construcția Stației Back-to Back Vulcănești – Chișinău (servicii fiduciare)  (</t>
    </r>
    <r>
      <rPr>
        <b/>
        <i/>
        <sz val="10"/>
        <color theme="1"/>
        <rFont val="Times New Roman"/>
        <family val="1"/>
        <charset val="204"/>
      </rPr>
      <t>UCIPE</t>
    </r>
    <r>
      <rPr>
        <sz val="10"/>
        <color theme="1"/>
        <rFont val="Times New Roman"/>
        <family val="1"/>
        <charset val="204"/>
      </rPr>
      <t>)</t>
    </r>
  </si>
  <si>
    <r>
      <t>Acțiunea 6</t>
    </r>
    <r>
      <rPr>
        <b/>
        <sz val="10"/>
        <color theme="1"/>
        <rFont val="Times New Roman"/>
        <family val="1"/>
        <charset val="204"/>
      </rPr>
      <t xml:space="preserve">: </t>
    </r>
    <r>
      <rPr>
        <sz val="10"/>
        <color theme="1"/>
        <rFont val="Times New Roman"/>
        <family val="1"/>
        <charset val="204"/>
      </rPr>
      <t>Elaborarea studiului de fezabilitate MD-RO pentru LEA Bălți – Suceava 
(</t>
    </r>
    <r>
      <rPr>
        <b/>
        <i/>
        <sz val="10"/>
        <color theme="1"/>
        <rFont val="Times New Roman"/>
        <family val="1"/>
        <charset val="204"/>
      </rPr>
      <t>Î.S. Moldelectrica</t>
    </r>
    <r>
      <rPr>
        <sz val="10"/>
        <color theme="1"/>
        <rFont val="Times New Roman"/>
        <family val="1"/>
        <charset val="204"/>
      </rPr>
      <t>) 
(Elaborarea studiului de fezabilitate pentru interconectarea sistemelor electroenergetice ale Republicii Moldova și Ucrainei la ENTSO-E)</t>
    </r>
  </si>
  <si>
    <r>
      <t>Acțiunea 1:</t>
    </r>
    <r>
      <rPr>
        <sz val="10"/>
        <color theme="1"/>
        <rFont val="Times New Roman"/>
        <family val="1"/>
      </rPr>
      <t>Implementarea proiectelor în domeniul eficienței energetice și valorificării surselor de energie regenerabile (SER), inclusiv implementarea proiectelor în domeniul EE și SER prin intermediul schemei de obligații în domeniul eficienței energetice de către Agenția pentru Eficiență Energetică
 (</t>
    </r>
    <r>
      <rPr>
        <b/>
        <i/>
        <sz val="10"/>
        <color theme="1"/>
        <rFont val="Times New Roman"/>
        <family val="1"/>
      </rPr>
      <t>AEE</t>
    </r>
    <r>
      <rPr>
        <sz val="10"/>
        <color theme="1"/>
        <rFont val="Times New Roman"/>
        <family val="1"/>
      </rPr>
      <t>)
(</t>
    </r>
    <r>
      <rPr>
        <i/>
        <sz val="10"/>
        <color theme="1"/>
        <rFont val="Times New Roman"/>
        <family val="1"/>
      </rPr>
      <t xml:space="preserve">Programul Național pentru Eficiență Energetică 2011-2020; 
HG nr.45/2019;
Legea nr.139/2018) </t>
    </r>
    <r>
      <rPr>
        <sz val="10"/>
        <color theme="1"/>
        <rFont val="Times New Roman"/>
        <family val="1"/>
      </rPr>
      <t xml:space="preserve">
</t>
    </r>
  </si>
  <si>
    <r>
      <t>Acțiunea 2:</t>
    </r>
    <r>
      <rPr>
        <sz val="10"/>
        <color theme="1"/>
        <rFont val="Times New Roman"/>
        <family val="1"/>
      </rPr>
      <t xml:space="preserve"> Supravegherea pieței în vederea inspectării și testării produselor cu impact energetic de către Agenția pentru Protecția Consumatorilor și Supravegherea Pieței 
(</t>
    </r>
    <r>
      <rPr>
        <b/>
        <i/>
        <sz val="10"/>
        <color theme="1"/>
        <rFont val="Times New Roman"/>
        <family val="1"/>
      </rPr>
      <t>APCSP</t>
    </r>
    <r>
      <rPr>
        <sz val="10"/>
        <color theme="1"/>
        <rFont val="Times New Roman"/>
        <family val="1"/>
      </rPr>
      <t>),
(</t>
    </r>
    <r>
      <rPr>
        <i/>
        <sz val="10"/>
        <color theme="1"/>
        <rFont val="Times New Roman"/>
        <family val="1"/>
      </rPr>
      <t xml:space="preserve">Programul Național pentru Eficiență Energetică 2011-2020; 
Strategia energetică a Republicii Moldova până în anul 2030)
</t>
    </r>
  </si>
  <si>
    <r>
      <t>Acțiunea 5:</t>
    </r>
    <r>
      <rPr>
        <sz val="10"/>
        <color theme="1"/>
        <rFont val="Times New Roman"/>
        <family val="1"/>
        <charset val="204"/>
      </rPr>
      <t xml:space="preserve"> Implementarea proiectului ”Program Inovațional Tehnologii Curate pentru întreprinderile mici și mijlocii și Start-ups”; organizarea evenimentului Eco-energetica, inclusiv contribuția Guvernului. 
(</t>
    </r>
    <r>
      <rPr>
        <b/>
        <i/>
        <sz val="10"/>
        <color theme="1"/>
        <rFont val="Times New Roman"/>
        <family val="1"/>
        <charset val="204"/>
      </rPr>
      <t>AEE</t>
    </r>
    <r>
      <rPr>
        <sz val="10"/>
        <color theme="1"/>
        <rFont val="Times New Roman"/>
        <family val="1"/>
        <charset val="204"/>
      </rPr>
      <t>)
(</t>
    </r>
    <r>
      <rPr>
        <i/>
        <sz val="10"/>
        <color theme="1"/>
        <rFont val="Times New Roman"/>
        <family val="1"/>
        <charset val="204"/>
      </rPr>
      <t>Programul Naţional pentru Eficienţă Energetică 2011-2020; HG nr.45/2019;
Legea nr.139/2018)</t>
    </r>
    <r>
      <rPr>
        <sz val="10"/>
        <color theme="1"/>
        <rFont val="Times New Roman"/>
        <family val="1"/>
        <charset val="204"/>
      </rPr>
      <t xml:space="preserve">
</t>
    </r>
  </si>
  <si>
    <r>
      <t>Acțiunea 1:</t>
    </r>
    <r>
      <rPr>
        <sz val="10"/>
        <color theme="1"/>
        <rFont val="Times New Roman"/>
        <family val="1"/>
      </rPr>
      <t>Implementarea proiectului de modernizare a sistemului termoenergetic din mun. Bălți 
(</t>
    </r>
    <r>
      <rPr>
        <b/>
        <i/>
        <sz val="10"/>
        <color theme="1"/>
        <rFont val="Times New Roman"/>
        <family val="1"/>
      </rPr>
      <t>CET-Nord</t>
    </r>
    <r>
      <rPr>
        <sz val="10"/>
        <color theme="1"/>
        <rFont val="Times New Roman"/>
        <family val="1"/>
      </rPr>
      <t>) 
(A</t>
    </r>
    <r>
      <rPr>
        <i/>
        <sz val="10"/>
        <color theme="1"/>
        <rFont val="Times New Roman"/>
        <family val="1"/>
      </rPr>
      <t>cordul de Finanțare dintre RM și BERD, semnat la 30.10.2014 (Legea nr.15 din 20.02.2015);
Acordul de Grant dintre RM, S.A. CET-Nord și BERD privind grantul investițional acordat din Fondul E5P, semnat la 01.04.2016 (Legea nr.163 din 07.07.2016);
Acord de Grant între RM, S.A. CET-Nord și BERD în vederea acordării grantului investițional din contul Fondului Special al Acționarilor BERD, semnat la 22.01.2019 (Decret nr. 1044 din 21.12.2018)</t>
    </r>
    <r>
      <rPr>
        <sz val="10"/>
        <color theme="1"/>
        <rFont val="Times New Roman"/>
        <family val="1"/>
      </rPr>
      <t xml:space="preserve">
</t>
    </r>
  </si>
  <si>
    <r>
      <t>Acțiunea 2:</t>
    </r>
    <r>
      <rPr>
        <sz val="10"/>
        <color theme="1"/>
        <rFont val="Times New Roman"/>
        <family val="1"/>
        <charset val="204"/>
      </rPr>
      <t>Asigurarea implementării proiectului de modernizare a sistemului de alimentare cu energie termică din mun. Chișinău 
(</t>
    </r>
    <r>
      <rPr>
        <b/>
        <i/>
        <sz val="10"/>
        <color theme="1"/>
        <rFont val="Times New Roman"/>
        <family val="1"/>
        <charset val="204"/>
      </rPr>
      <t>UCIPE</t>
    </r>
    <r>
      <rPr>
        <sz val="10"/>
        <color theme="1"/>
        <rFont val="Times New Roman"/>
        <family val="1"/>
        <charset val="204"/>
      </rPr>
      <t>)
 (</t>
    </r>
    <r>
      <rPr>
        <i/>
        <sz val="10"/>
        <color theme="1"/>
        <rFont val="Times New Roman"/>
        <family val="1"/>
        <charset val="204"/>
      </rPr>
      <t xml:space="preserve">Legea nr. 148 din 30.07.2015;
Acord de finanțare dintre RM și BIRD în vederea realizării Proiectului de îmbunătățire a eficienței sectorului de alimentare centralizată cu energie termică (Legea nr.148 din 30.07.2015)
</t>
    </r>
  </si>
  <si>
    <r>
      <rPr>
        <b/>
        <u/>
        <sz val="10"/>
        <rFont val="Times New Roman"/>
        <family val="1"/>
        <charset val="204"/>
      </rPr>
      <t>Acțiunea 1.</t>
    </r>
    <r>
      <rPr>
        <sz val="10"/>
        <color theme="1"/>
        <rFont val="Times New Roman"/>
        <family val="1"/>
        <charset val="204"/>
      </rPr>
      <t xml:space="preserve"> Implementarea politicii  statului în domeniul eficienței energetice și surselor de energie regenerabilă de către Agenția pentru Eficiență Energetică </t>
    </r>
    <r>
      <rPr>
        <b/>
        <i/>
        <sz val="10"/>
        <color theme="1"/>
        <rFont val="Times New Roman"/>
        <family val="1"/>
        <charset val="204"/>
      </rPr>
      <t>(AEE).</t>
    </r>
    <r>
      <rPr>
        <i/>
        <sz val="10"/>
        <color theme="1"/>
        <rFont val="Times New Roman"/>
        <family val="1"/>
        <charset val="204"/>
      </rPr>
      <t xml:space="preserve">   </t>
    </r>
    <r>
      <rPr>
        <sz val="10"/>
        <color theme="1"/>
        <rFont val="Times New Roman"/>
        <family val="1"/>
        <charset val="204"/>
      </rPr>
      <t xml:space="preserve">  
</t>
    </r>
    <r>
      <rPr>
        <i/>
        <sz val="10"/>
        <color theme="1"/>
        <rFont val="Times New Roman"/>
        <family val="1"/>
        <charset val="204"/>
      </rPr>
      <t xml:space="preserve"> (Programul Național pentru Eficiență Energetică 2011-2020; 
HG nr.45/2019;
Legea nr.139/2018; 
Legea nr.10/2010; 
Legea nr.128/2014; 
Legea nr.92/2014; 
Legea nr.151/2014; 
Legea nr.44/2014)    </t>
    </r>
    <r>
      <rPr>
        <b/>
        <i/>
        <sz val="10"/>
        <color theme="1"/>
        <rFont val="Times New Roman"/>
        <family val="1"/>
        <charset val="204"/>
      </rPr>
      <t xml:space="preserve">                                     </t>
    </r>
    <r>
      <rPr>
        <i/>
        <sz val="10"/>
        <color theme="1"/>
        <rFont val="Times New Roman"/>
        <family val="1"/>
        <charset val="204"/>
      </rPr>
      <t xml:space="preserve">        </t>
    </r>
  </si>
  <si>
    <r>
      <t>Acțiunea 2</t>
    </r>
    <r>
      <rPr>
        <b/>
        <sz val="10"/>
        <color theme="1"/>
        <rFont val="Times New Roman"/>
        <family val="1"/>
        <charset val="204"/>
      </rPr>
      <t>:</t>
    </r>
    <r>
      <rPr>
        <sz val="10"/>
        <color theme="1"/>
        <rFont val="Times New Roman"/>
        <family val="1"/>
        <charset val="204"/>
      </rPr>
      <t xml:space="preserve"> Elaborarea metodologiei și a prognozei balanțelor pe termen scurt (</t>
    </r>
    <r>
      <rPr>
        <b/>
        <i/>
        <sz val="10"/>
        <color theme="1"/>
        <rFont val="Times New Roman"/>
        <family val="1"/>
        <charset val="204"/>
      </rPr>
      <t>MEI</t>
    </r>
    <r>
      <rPr>
        <sz val="10"/>
        <color theme="1"/>
        <rFont val="Times New Roman"/>
        <family val="1"/>
        <charset val="204"/>
      </rPr>
      <t xml:space="preserve">)
</t>
    </r>
    <r>
      <rPr>
        <i/>
        <sz val="10"/>
        <color theme="1"/>
        <rFont val="Times New Roman"/>
        <family val="1"/>
        <charset val="204"/>
      </rPr>
      <t>(Strategia energetică a RM până în anul 2030; 
Planul de acțiuni pentru crearea sistemului de statistică energetică (HG nr. 141/2014)</t>
    </r>
  </si>
  <si>
    <r>
      <t>Acțiunea 3</t>
    </r>
    <r>
      <rPr>
        <b/>
        <sz val="10"/>
        <color theme="1"/>
        <rFont val="Times New Roman"/>
        <family val="1"/>
        <charset val="204"/>
      </rPr>
      <t>:</t>
    </r>
    <r>
      <rPr>
        <sz val="10"/>
        <color theme="1"/>
        <rFont val="Times New Roman"/>
        <family val="1"/>
        <charset val="204"/>
      </rPr>
      <t xml:space="preserve"> Elaborarea și promovarea cadrului normativ în domeniul energetic (conform Legii nr.100 din 22.12.2017 privind actele normative și Legii nr. 595/1999 privind tratatele internaționale ale RM), inclusiv asigurarea participării la evenimentele organizate de instituțiile internaționale în domeniu 
(</t>
    </r>
    <r>
      <rPr>
        <b/>
        <i/>
        <sz val="10"/>
        <color theme="1"/>
        <rFont val="Times New Roman"/>
        <family val="1"/>
        <charset val="204"/>
      </rPr>
      <t>MEI</t>
    </r>
    <r>
      <rPr>
        <sz val="10"/>
        <color theme="1"/>
        <rFont val="Times New Roman"/>
        <family val="1"/>
        <charset val="204"/>
      </rPr>
      <t xml:space="preserve">)
</t>
    </r>
    <r>
      <rPr>
        <i/>
        <sz val="10"/>
        <color theme="1"/>
        <rFont val="Times New Roman"/>
        <family val="1"/>
        <charset val="204"/>
      </rPr>
      <t>(Strategia energetică a RM până în anul 2030)</t>
    </r>
  </si>
  <si>
    <r>
      <t>Acțiunea 4</t>
    </r>
    <r>
      <rPr>
        <b/>
        <sz val="10"/>
        <color theme="1"/>
        <rFont val="Times New Roman"/>
        <family val="1"/>
        <charset val="204"/>
      </rPr>
      <t>:</t>
    </r>
    <r>
      <rPr>
        <sz val="10"/>
        <color theme="1"/>
        <rFont val="Times New Roman"/>
        <family val="1"/>
        <charset val="204"/>
      </rPr>
      <t xml:space="preserve"> Elaborarea documentelor normativ – tehnice în domeniul eficienței energetice/performanței energetice a clădirilor publice 
</t>
    </r>
    <r>
      <rPr>
        <b/>
        <i/>
        <sz val="10"/>
        <color theme="1"/>
        <rFont val="Times New Roman"/>
        <family val="1"/>
        <charset val="204"/>
      </rPr>
      <t xml:space="preserve">(MEI)
</t>
    </r>
    <r>
      <rPr>
        <i/>
        <sz val="10"/>
        <color theme="1"/>
        <rFont val="Times New Roman"/>
        <family val="1"/>
        <charset val="204"/>
      </rPr>
      <t>(Programul Național pentru Eficiență Energetică 2011-2020;
Legea nr.128/2014; 
Legea nr.139/2018)</t>
    </r>
  </si>
  <si>
    <r>
      <rPr>
        <b/>
        <u/>
        <sz val="10"/>
        <rFont val="Times New Roman"/>
        <family val="1"/>
        <charset val="204"/>
      </rPr>
      <t>Acțiunea 1:</t>
    </r>
    <r>
      <rPr>
        <sz val="10"/>
        <rFont val="Times New Roman"/>
        <family val="1"/>
        <charset val="204"/>
      </rPr>
      <t xml:space="preserve"> Servicii de expropriere a terenurilor aferente construcției gazoductului Ungheni - Chișinău - Contribuția Guvernului
</t>
    </r>
    <r>
      <rPr>
        <b/>
        <i/>
        <sz val="10"/>
        <rFont val="Times New Roman"/>
        <family val="1"/>
        <charset val="204"/>
      </rPr>
      <t xml:space="preserve">(UCIPE)
</t>
    </r>
    <r>
      <rPr>
        <i/>
        <sz val="10"/>
        <rFont val="Times New Roman"/>
        <family val="1"/>
        <charset val="204"/>
      </rPr>
      <t>(Strategia energetică a RM până în anul 2030; 
Foile de parcurs în domeniul energetic pentru perioada 2015-2030)</t>
    </r>
  </si>
  <si>
    <t>Finalizarea implementării Grantului – 20 martie 2020.
Cele mai importante rezultate obținute urmare implementării Grantului sunt :
Partea I
- Proiectul tehnic prealabil și documentele de licitație pentru construcția liniei electrice aeriene 400 kV pe direcția Vulcănești - Chișinău și extinderea / modernizarea a două stații electrice existente în Vulcănești și Chișinău (martie - noiembrie 2019).
- Elaborarea documentelor de salvgardare solicitate de Finanțator pentru Proiectul de Dezvoltare a Sistemului Electroenergetic din Moldova (noiembrie 2019 – martie 2020): Politica Cadru privind Strămutarea, Plan de Implicare a Părților Interesate, Strategia privind aspectele de Gen și de Implicare a Cetățenilor, Notă rezumativă a Evaluării Impactului de Mediu și Social, Plan de Gestionare a Impactului de Mediu și Social pentru noul sediu al ÎS Moldelectrica, Evaluarea Instituțională a Agențiilor de Implementare a Proiectului.
Partea II
- Consolidarea capacităților ÎS Moldelectrica prin: seminar de instruire la o unitate de producere și instalații cu supape experimentale, desfășurat în Suedia în perioada 14-16 mai 2019; Vizita de studiu în Spania pentru a examina interconectarea subterană a energiei electrice între Spania (Santa Llogaia) și Franța (Baixas), în perioada 14-17 octombrie 2019.
Partea III
- Gestionarea Grantului și Auditul financiar pentru toată perioada de implementare.</t>
  </si>
  <si>
    <t>2018-2020</t>
  </si>
  <si>
    <t xml:space="preserve">Implementarea proiectului a fost finalizată la data de 20 martie 2020, termen stabilit urmare solicitării Ministerului Finanțelor din 19 noiembrie 2019 către Banca Mondială de extindere a termenului de finalizare a Grantului. </t>
  </si>
  <si>
    <r>
      <rPr>
        <b/>
        <u/>
        <sz val="10"/>
        <color theme="1"/>
        <rFont val="Times New Roman"/>
        <family val="1"/>
        <charset val="204"/>
      </rPr>
      <t xml:space="preserve">Acțiunea 1: </t>
    </r>
    <r>
      <rPr>
        <sz val="10"/>
        <color theme="1"/>
        <rFont val="Times New Roman"/>
        <family val="1"/>
        <charset val="204"/>
      </rPr>
      <t xml:space="preserve">Interconectarea sistemului electroenergetic al Republicii Moldova cu cel al României (construcția stației Back to Back la Vulcănești) 
</t>
    </r>
    <r>
      <rPr>
        <b/>
        <i/>
        <sz val="10"/>
        <color theme="1"/>
        <rFont val="Times New Roman"/>
        <family val="1"/>
        <charset val="204"/>
      </rPr>
      <t xml:space="preserve">(Î.S. Moldelectrica)
</t>
    </r>
    <r>
      <rPr>
        <i/>
        <sz val="10"/>
        <color theme="1"/>
        <rFont val="Times New Roman"/>
        <family val="1"/>
        <charset val="204"/>
      </rPr>
      <t xml:space="preserve">(Strategia energetică a Republicii Moldova până în a.2030;
Foile de parcurs în domeniul energetic pentru perioada 2015-2030)
</t>
    </r>
  </si>
  <si>
    <r>
      <rPr>
        <b/>
        <u/>
        <sz val="10"/>
        <color theme="1"/>
        <rFont val="Times New Roman"/>
        <family val="1"/>
        <charset val="204"/>
      </rPr>
      <t>Acțiunea n/p</t>
    </r>
    <r>
      <rPr>
        <i/>
        <u/>
        <sz val="10"/>
        <color theme="1"/>
        <rFont val="Times New Roman"/>
        <family val="1"/>
        <charset val="204"/>
      </rPr>
      <t xml:space="preserve">   </t>
    </r>
    <r>
      <rPr>
        <i/>
        <sz val="10"/>
        <color theme="1"/>
        <rFont val="Times New Roman"/>
        <family val="1"/>
        <charset val="204"/>
      </rPr>
      <t xml:space="preserve">                         </t>
    </r>
    <r>
      <rPr>
        <sz val="10"/>
        <color theme="1"/>
        <rFont val="Times New Roman"/>
        <family val="1"/>
        <charset val="204"/>
      </rPr>
      <t xml:space="preserve">Reabilitarea retelelor electrice de transport ale I.S Moldelectrica      
</t>
    </r>
    <r>
      <rPr>
        <b/>
        <i/>
        <sz val="10"/>
        <color theme="1"/>
        <rFont val="Times New Roman"/>
        <family val="1"/>
        <charset val="204"/>
      </rPr>
      <t xml:space="preserve">(Î.S. Moldelectrica)
</t>
    </r>
    <r>
      <rPr>
        <i/>
        <sz val="10"/>
        <color theme="1"/>
        <rFont val="Times New Roman"/>
        <family val="1"/>
        <charset val="204"/>
      </rPr>
      <t>(Strategia energetică a RM până în anul 2030; 
Foile de parcurs în domeniul energetic pentru perioada 2015-2030)</t>
    </r>
  </si>
  <si>
    <t xml:space="preserve"> 5783,1</t>
  </si>
  <si>
    <t>[ -14000]</t>
  </si>
  <si>
    <t xml:space="preserve">    [ -9439.76]</t>
  </si>
  <si>
    <t>[-20600]</t>
  </si>
  <si>
    <t>9682,0                          
[-159077,3]</t>
  </si>
  <si>
    <t>[-397476.2]</t>
  </si>
  <si>
    <t>[ -262000]</t>
  </si>
  <si>
    <t>[-160425.29]</t>
  </si>
  <si>
    <t>[ -93318]</t>
  </si>
  <si>
    <t>13413,2                                          
[-337950,0]</t>
  </si>
  <si>
    <t>4000,0                              
[-78000,0]</t>
  </si>
  <si>
    <t>2028,0                               
0,0</t>
  </si>
  <si>
    <t>Pe parcursul anului 2020 au fost elaborate 32 proiecte de acte normative, dintre care14 au fost aprobate/ adoptate.</t>
  </si>
  <si>
    <t>1. În legătură cu situația epidimiologică legată de COVID-19 Consultantul nu a efectuat deplasări în Republica Moldova, o mare parte a volumului de lucru fiind efectuată din oficiu, astfel bugetul preconizat nu a fost folosit integral.      
2.  Diferența de curs (planificarea debursărilor se
efectuează în valuta, iar în bugetul de stat se reflecta în Lei la o rata de schimb stabilita de MF);</t>
  </si>
  <si>
    <r>
      <t xml:space="preserve">Acțiunea n/p.
</t>
    </r>
    <r>
      <rPr>
        <sz val="10"/>
        <rFont val="Times New Roman"/>
        <family val="1"/>
        <charset val="204"/>
      </rPr>
      <t>Asigurarea implementării Grantului TF0A6821 (410 mii dolari SUA), pentru pregătirea Proiectului de Dezvoltare a Sistemului Energetic (cu finanțare AID)</t>
    </r>
  </si>
  <si>
    <t>12013,2 [453455,70]</t>
  </si>
  <si>
    <t>11399 [509218,80]</t>
  </si>
  <si>
    <t>7172,0    [180928,00]</t>
  </si>
  <si>
    <t>[354897,53]</t>
  </si>
  <si>
    <t>[608640,82]</t>
  </si>
  <si>
    <t>37266,80
[33349.12]</t>
  </si>
  <si>
    <t>3 145, 0     
 [50.967,4]</t>
  </si>
  <si>
    <t>6 614, 0                                [20.860,1]</t>
  </si>
  <si>
    <t xml:space="preserve">6504,7                                              [20860,1] </t>
  </si>
  <si>
    <t xml:space="preserve">Pentru performanța energetică a clădirilor au fost elaborate și aprobate 2 documente normative și inițiat un alt document nou. Având în vedere că, performanța energetică a clădirilor existente este redusă, aceasta având un impact social puternic în primul rând asupra păturilor social vulnerabile de populație. Sporirea eficienței energetice a clădirilor noi și existente (renovarea anvelopei clădirilor, modernizarea sistemelor de încălzire, etc.) demonstrează că potențialul de reducere a consumului de energie în clădirile existente constituie circa 30-50%, iar în unele cazuri poate ajunge chiar la 70%. Astfel, Guvernul Republicii Moldova a adoptat Hotărârea nr. 698/2019 „cu privire la aprobarea Planului național de acțiuni în domeniul eficienței energetice pentru anii 2019-2021” care trasează căile de îmbunătățire a eficienței energetice, inclusiv în sectorul construcțiilor. </t>
  </si>
  <si>
    <t xml:space="preserve">Pe parcursul perioadei de raportare, UCIPE a continuat să realizeze măsurile necesare pentru exproprierea bunurilor imobile (terenurilor) proprietate publică și/sau privată utilizate în lucrările de construcție a conductei de transport gaze naturale pe direcția Ungheni–Chișinău, precum și a dreptului de folosință asupra acestora, inclusiv a acordat suportul necesar instituțiilor abilitate în scopul transmiterii și înregistrării drepturilor patrimoniale asupra bunurilor imobile (terenurilor) situate pe amplasamentul lucrărilor de utilitate publică.
Astfel, până la sfârșitul anului 2020, progresul în desfășurarea procedurii de expropriere a fost următorul:
- Bunuri imobile (terenuri) expropriate: 3167 (100 %);
- Cereri recepționate privind plata despăgubirilor: 1580;
- Despăgubiri achitate din sursele VMTG (31/12/2020): 7,979,504.00 MDL (100% din valoarea totală a cererilor recepționate privind plata despăgubirilor pentru folosința temporară a terenurilor); 
- Despăgubiri achitate din contribuția Guvernului RM: 232,348.00 MDL (100% din valoarea totală a cererilor recepționate privind plata despăgubirilor pentru exproprierea permanentă a terenurilor);
- Întâmpinări recepționate – 31 și soluționate – 30.
Pe parcursul perioadei de raportare, Guvernul a aprobat, prin Hotărârea nr. 911/2020, modificarea anexelor nr. 1 și nr. 2 la Hotărârea Guvernului nr. 1237/2018 cu privire la exproprierea pentru cauză de utilitate publică a bunurilor imobile (terenurilor) și a dreptului de folosință asupra bunurilor imobile (terenurilor) situate pe amplasamentul lucrărilor de interes național de construcție a conductei de transport gaze naturale pe direcția Ungheni-Chișinău. Drept urmare, procedura de expropriere urmează să fie implementată pe teritoriul a 7 unități administrativ-teritoriale în 4 raioane administrative.
</t>
  </si>
  <si>
    <t xml:space="preserve">Urmare modificării anexelor nr. 1 și nr. 2 la Hotărârea Guvernului nr. 1237/2018 cu privire la exproprierea pentru cauză de utilitate publică a bunurilor imobile (terenurilor) și a dreptului de folosință asupra bunurilor imobile (terenurilor) situate pe amplasamentul lucrărilor de interes național de construcție a conductei de transport gaze naturale pe direcția Ungheni-Chișinău, termenul (general de prescripție extinctivă de 3 ani stabilit conform Codul Civil al RM) de depunere a cererilor cu privire la plata despăgubirilor curge din momentul recepționării propunerilor de expropriere.
Astfel, persoanele afectate, indentificate inițial, vor putea depune cererea pentru despăgubire până la sfârșitul anului 2022, iar în contextul Hotărârii de Guvern nr. 911/ 2020 de modificare a anexelor nr. 1 și nr. 2 ale Hotărârii de Guvern nr. 1237/2018, persoanele afectate, identificate ulterior, vor putea depune cererea pentru despăgubire până la sfîrșitul anului 2024. 
</t>
  </si>
  <si>
    <t>Construcția Liniei Electrice Aeriene (LEA) 400 kV pe direcția Vulcănești-Chișinău și modernizarea/extinderea a două stații electrice.    
- Licitație lansată pentru construcția LEA 400 kV.
- Desfășurarea ședinței publice de deschidere a ofertelor – 03 noiembrie 2020.                                             
Au fost depuse 10 oferte de către companii din România (1 ofertă), Turcia (4 oferte), China (1 ofertă), Rusia (1 ofertă), India (1 ofertă) și Kazahstan (2 oferte). 
- Inițierea procesului de evaluare a ofertelor pentru construcția LEA 400 kV de către Grupul tehnic și de elaborare a Raportului de Evaluare și adjudecare contract.
- Documentul de achiziție pentru extinderea stației electrice (SE) Chișinău de 330 kV a fost finalizat și aprobat de către Banca Mondială.
- Emiterea Documentului de Achiziție către potențiali ofertanți începând cu 30 noiembrie 2020.
- Înregistrarea solicitărilor de clarificări înaintate de potențiali ofertanți și oferirea răspunsurilor/explicațiilor necesare.</t>
  </si>
  <si>
    <t>Agenția a realizat vizite pe teren în vederea monitorizării implementării proiectelor la 35 proiecte și au fost debursate mijloace financiare în valoare de 23,61 mil lei. Au fost perfectate 21 FAP-uri de definitivare, în rezultatul recalculării aportului beneficiarului a fost restituită valoarea de 1,05 mil lei. Pe parcursul anului 2020, Agenția a realizat recepția la terminarea lucrărilor la 14 obiective. Pe parcursul  anului 2020, Agenția a realizat recepția finala la 38 obiective; Au fost efectuate calculele în vederea comparării parametrilor de eficiență energetică  prognozați și cei obținuți în rezultatul implementării măsurilor de EE și SER la 45 obiective în rezultatul căruia a fost debursată valoarea de 4,71 mil .</t>
  </si>
  <si>
    <r>
      <t>Acțiunea 3:</t>
    </r>
    <r>
      <rPr>
        <sz val="10"/>
        <color theme="1"/>
        <rFont val="Times New Roman"/>
        <family val="1"/>
      </rPr>
      <t>Implementarea proiectului ”Îmbunătățirea eficienței energetice a clădirilor publice și rezidențiale din Republica Moldova” 
(</t>
    </r>
    <r>
      <rPr>
        <b/>
        <i/>
        <sz val="10"/>
        <color theme="1"/>
        <rFont val="Times New Roman"/>
        <family val="1"/>
      </rPr>
      <t>AEE</t>
    </r>
    <r>
      <rPr>
        <sz val="10"/>
        <color theme="1"/>
        <rFont val="Times New Roman"/>
        <family val="1"/>
      </rPr>
      <t>)
(</t>
    </r>
    <r>
      <rPr>
        <i/>
        <sz val="10"/>
        <color theme="1"/>
        <rFont val="Times New Roman"/>
        <family val="1"/>
      </rPr>
      <t>Programul Național pentru Eficiență Energetică 2011-2020; HG nr.45/2019; Legea nr.139/2018)</t>
    </r>
    <r>
      <rPr>
        <sz val="10"/>
        <color theme="1"/>
        <rFont val="Times New Roman"/>
        <family val="1"/>
      </rPr>
      <t xml:space="preserve">
</t>
    </r>
  </si>
  <si>
    <t>În urma implementării proiectului au fost identificate mijloace financiare economise în valoare de 653,7 mii lei. În baza acestor mijloace Agenția  lansat Apelul de propuneri de proiecte nr. 7 în domeniul Surselor de energie regenerabilă privind promovarea tehnologiilor de valorificare a energiei solare prin finanțarea Proiectelor Demonstrative. În cadrul acestui Apel au fost depuse 10 propuneri de proiect care au trecut cu succes la etapa următoare și ulterior au fost semnate 6 Contracte de finanțare.</t>
  </si>
  <si>
    <t xml:space="preserve"> 112500                                                                  [-318800]</t>
  </si>
  <si>
    <t xml:space="preserve">6 137,6
[-83 696,4] </t>
  </si>
  <si>
    <t xml:space="preserve">Reieșind din situația pandemică din țară, o bună parte din activitățile planificate pentru anul 2020 nu au fost implementate în termen, sau au fost amânate și respectiv mijloacele financiare nu au fost planificate.
La fel mai multe activități privind implementarea politicilor, au fost acoperite din resursele partenerilor, asistenței tehnice disponibile pe sectorul energetic, precum (STARS, GIZ, AED, etc.).
</t>
  </si>
  <si>
    <t>12642,3</t>
  </si>
  <si>
    <t>Executat la 31.12.2019</t>
  </si>
  <si>
    <t>5 =6+9+10+12 +13+14</t>
  </si>
  <si>
    <t xml:space="preserve">A fost elaborată balanța energetică de perspectivă pentru anul 2021, care a fost plasată pe pagina web a ministerului.
https://mei.gov.md/sites/default/files/document/attachments/be_de_perspectiva_a_rm_pentru_anul_2021.pdf    
</t>
  </si>
  <si>
    <t xml:space="preserve">În trimestrul I 2020 din cauza imposibilității accesării fondurilor din creditul BERD, pe motivul imposibilității gajării bunurilor Î.S. Moldelectrica, Consultantul selectat a suspendat activitatea pană la achitarea facturilor de avans și pentru lucrările efectuate în trim. IV 2019. Astfel, MEI a inițiat în trim. I 2020 modificarea legislației în vigoare, pentru scutirea Î.S. Moldelectrica de la gajarea bunurilor. Prin adoptarea Legii nr. 90/2020 privind eliberarea Î.S. „Moldelectrica” de obligația de a garanta rambursarea împrumutului. În acest sens, la data de 03 iulie 2020 a fost semnat Amendamentul la Contractul de recreditare nr.1/2 din 28 noiembrie 2018. 
Î.S ”Moldelectrica” a obținut autorizarea semnăturilor pentru debursările din împrumutul BERD. Activitatea Consultantului  a fost reluată la finele lunii august 2020, după achitarea către Consultant a sumei avansului, urmare soluționării problemei ce ține de garantarea rambursării împrumutului de către Î.S. „Moldelectrica”, care a făcut posibilă prima debursare din mijloacele împrumutului în sumă de 485.674,45 Euro.
Pregătirea documentului de licitație pentru concursul de precalificare a ofertanților potențiali la licitație privind construcția Stației Back-to-Back – a fost finalizat în decembrie 2020. Lansarea procedurii de precalificare a avut loc în luna ianuarie 2021. În paralel se activează la Caietul de sarcini pentru stația Back-to-Back, caietul fiind la o etapă avansată. Se preconizează finalizarea Caietului în trim. II 2021, către momentul declanșării primei etape a licitației.
</t>
  </si>
  <si>
    <t xml:space="preserve">Întru implementarea politicii statului în domeniul eficienței energetice şi surselor regenerabile de energie au fost întreprinse următoarele activități: a fost elaborat ,,Raportul generalizat privind îndeplinirea obiectivelor PNAEE 2019-2021, PNAESR 2013-2020, PNEE 2011-2020 și de activitate al AEE pentru anul 2020. Pentru monitorizarea Planurilor naționale de acţiuni în domeniul eficienței energetice, cu suportul MEI și Secretariatul Comunității Energetice a fost preluată și adaptată conform necesităților specifice Republicii Moldova, ,,Platforma de monitorizare și verificare a economiilor de energie (MVP)”. Întru finalizarea acestei activități, la data de 26 iunie 2020, AEE, Secretariatul Comunității Energetice și compania  Comtrade Sistem Integration au semnat acordul de transfer a platformei MVP. Totodată, a fost inițiată activitatea de elaborare a ,,Planului național pentru creșterea numărului de clădiri al căror consum de energie este aproape egal cu zero”. A fost organizată procedura de achiziție și a fost selectat un consultat , însă din motiv că contractul de consultanță nu a fost înregistrat, acesta a fost reziliat la finele anului 2020. În vederea dezvoltării și consolidării cadrului normativ cu privire la serviciile energetice,  a fost inițiat procesul de elaborare a documentelor necesare pentru aplicarea contractelor de performanţă energetică de către întreprinderile energetice reglementate, precum și activitatea de evaluare a cadrului normativ/documentelor existente cu privire la promovarea serviciilor energetice în sectorul public din Republica Moldova. Cu toate acestea a fost elaborat și consultat ToR-l pentru contractarea serviciilor în acest sens, inclusiv a fost organizată procedura de achiziție și a fost selectați consultanții, însă din motiv că contractele de consultanță nu a fost înregistrate, acestea au fost reziliate la finele anului 2020. Totodată, în vederea asistării Autorităților Publice Locale la implementarea politicilor în domeniul eficienței energetice și surselor de energie regenerabilă pe perioada anului 2020 au fost  avizate 3 Planuri locale de acţiuni în domeniul eficienței energetice. Astfel, conform datelor deținute 15 APL  de nivelul II au aprobate PLAEE. La fel pot fi raportate activitățile de consultare a APL de nivelul II privind necesitatea angajării managerilor energeticei raionali.  Conform datelor deținute 19 APL de nivelul II au angajat/desemnat manager energetic. Întru promovarea eficienței energetice și surselor de energie regenerabilă pe perioada anului 2020,au fost întreprinse activități de informare:
1) Activitatea de promovare cu privire la etichetarea produselor cu impact energetic .  Au fost publicate mai multe materiale informative la acest subiect, inclusiv, a fost realizat un spot video care a fost distribuit  activ pe rețelele de socializare ( youtube, pagina oficială de Facebook a AEE, portalul aee.gov.md). Acest subiect a avut un interes aparte în presă, fiind preluată informația de către sursele media, cum ar fi: www.adiochisinau.md, www.tribuna.md,www.stiripozitive.eu etc. Urmează a fi lansate în viitorul apropiat stikere, pliante și billboarduri informative.
2) Activitatea de promovare a utilizării energiei din sursele regenerabile - au fost inițiate activități de informare despre oportunitatea de a deveni producător de energie regenerabilă și  convingerea cetățenilor de a aplica pentru a obține statut de producător eligibil. În elaborare este un spot grafic în limba română și rusă, care să conțină informații exacte cum poți deveni producător de energie regenerabilă  în R. Moldova, care va fi diseminat pe rețelele sociale împreună cu informația corespunzătoare.
A fost elaborată și lansată varianta nouă a site-ului AEE (www.aee.gov.md) unde se postează zilnic informații relevante privind eficiența energetică și sursele de energie regenerabilă.Totodată, au fost organizate 2 evenimente: 
- 3-5 martie 2020 – Atelierul de lucru ,,Transferul de cunoștințe cu privire la experiența practică a mecanismelor de finanțare bazate pe principii rotative”;
- 23 ianuarie 2020 - Eveniment cu tematica: ,,Prezentarea sistemului informațional de management energetic (EMIS)”.  Cât ține de elaborarea materialele informative, pot fi raportate următoarele: 2 spoturi video, 2 pliante x 3000 de bucăți,  1 stiker x 1000 de bucăți,  1 broșură x 4000 de bucăți, 1 studiu x 30 de bucăți, 82 de comunicate, 14 articole informative, 1 acțiune de informare în colaborare cu rețeaua de magazine Enter,  4 banere cu descrierea etichetei energetice, 22 postere cu eticheta energetică.În sensul consolidării capacităților specialiștilor în domeniul EE și SER a fost elaborat un Plan de acțiuni cu privire la implementarea sistemului de calificare a instalatorilor SER în conformitate cu cerințele HG 1051/2018, inclusiv a fost elaborat proiectul procedurii de calificare care este în proces de dezvoltare.Cu toate acestea, procedura de calificare nu a putut fi lansată din cauza lipsei specialiștilor si a programelor de formare a acestora conform cerințelor Regulamentului 10.51/2018.Astfel, întru pregătirea instalatorilor de sisteme SER la data de  3 iulie a  fost semnat un Memorandum de Înțelegere privind susținerea în implementarea proiectului “Inițiative de Dezvoltare a Competențelor în Domeniul Energiei Solare II” (SECI II) între  AEE , MEI, MECC, Filiala Fundației Internaționale ”Liechtenstein Development Service” în Moldova și Asociația Obștească „Educație pentru Dezvoltare”. În cadrul memorandumului, au fost elaborate Standardele de calificare și ocupaționale pentru două categorii de specialiști. Pregătirea acestora conform documentelor elaborate se va face pe parcursul anului 2021.La fel, întru implementarea sistemului de calificare a auditorilor energetici cu suportul proiectului de asistență tehnică STARS, a fost elaborat/avizat Regulamentul cu privire la auditorii energetici și auditul energetic.  Totodată, în data de 06 iulie 2020 a fost organizată pe platforma AEE, ședința de lansare asistenței tehnice pentru dezvoltarea procedurilor interne de implementare a Regulamentului. A fost elaborat proiectul Codul de conduită al auditorului energetic. La fel, cu suportul STARS au fost inițiate elaborarea următoarelor documente: - Elaborarea șabloanelor de audit energetic, conform categoriilor, inclusiv elaborarea cerințelor minime fată de audite;- Ghidul pentru efectuarea controlului calității auditurilor.- La etapa actuală sunt disponibile proiectele de documente menționate supra, acestea urmează a fi definitivate și aprobate în prima jumătate a anului 2021.La fel, a fost lansată procedura de calificare a auditorilor energetici care au deținut anterior autorizații de auditori energetici. La finele Anului 2020 în registru sunt incluși 15 auditori la categoria clădiri, 8 la categoria industrie și 5 la categoria transport.
</t>
  </si>
  <si>
    <t xml:space="preserve">Construcția stației Back to Back (BtB) Vulcănești 
- Contract semnat la data de 18 septembrie 2019 cu Consultantul Suport în Implementarea Proiectului, compania canadiană Manitoba Hydro International. 
- Reluarea activității Consultantului datorată aprobării Legii nr. 90 din 11 iunie 2020 cu privire la eliberarea Î.S. „Moldelectrica” de obligația de a garanta rambursarea împrumutului”, care a făcut posibilă achitarea sumei avansului către Consultant, prin debursare mijloacelor bănești din împrumut. Astfel, Î.S. ”Moldelectrica” a achitat Consultantului în iulie 2020 plata de avans și plata pentru lucrările efectuate în trimestru IV 2019.
- Documentul de Achiziție pentru concursul de precalificare a ofertanților potențiali la licitația privind construcția stației BtB a fost finalizat și aprobat de BERD.
- La data de 31 decembrie 2019 a fost emis Acordul de Mediu pentru construcția LEA 400 kV, iar la data de 22 iulie 2020 a fost emisă Anexa nr.1 la Acordul de Mediu privind modificarea amplasamentului pentru construcția stației BtB Vulcănești.
- Au fost inițiate acțiunile necesare pentru declararea utilității publice de interes național a lucrărilor de construcție a liniei electrice aeriene (LEA) 400 kV de transport al energiei electrice Vulcănești–Chișinău și a stației Back-to-Back Vulcănești. 
În acest context, la sfîrșitul anului 2020, proiectul de hotărîre de Guvern pentru instituirea Comisiei de cercetare prealabilă a fost înaintat către Cancelaria de Stat spre adoptare ulterioară de către Guvern. </t>
  </si>
  <si>
    <t>Concursul de precalificare a companiilor pentru construcția stației BtB Vulcanești a fost lansat pe data de 22 ianuarie 2021, prin publicarea documentului de achiziție pe platforma online ECEPP a BERD. Termenul limită de prezentare a ofertelor a fost 08 martie 2021.</t>
  </si>
  <si>
    <t xml:space="preserve">Intrarea în vigoare - 24 martie 2020.  Au fost lansate licitațiile pentru pachetele prioritare ale proiectului.   - Valabilitatea ofertelor pentru construcția LEA 400 kV – 02 mai 2021. Drept urmare, semnarea contractului este planificată pentru sfârșitul lunii aprilie-început mai 2021.
- Termenul limită inițial de prezentare a ofertelor pentru extinderea SE Chișinău de 330 kV a fost extins inițial până la 10 martie 2021 și ulterior până la data de 20 aprilie 2021. </t>
  </si>
  <si>
    <t>Studiul de fezabilitate integral se estimează a fi finalizat către finele anului 2021.  Contractul cu Consultantul, cât și acordul de grant au fost extinse corespunzător până la 31.12.2021.</t>
  </si>
  <si>
    <r>
      <rPr>
        <sz val="10"/>
        <color theme="1"/>
        <rFont val="Times New Roman"/>
        <family val="1"/>
        <charset val="204"/>
      </rPr>
      <t xml:space="preserve">Proiectul reabilitarea reţelelor electrice de transport ale Î.S. ”Moldelectrica” este în proces de implementare și se realizează cu suportul BERD, BEI și UE (NIF grant). 
Printre activitățile întreprinse în cadrul Proiectului se pot enumera următoarele:
</t>
    </r>
    <r>
      <rPr>
        <b/>
        <i/>
        <sz val="10"/>
        <color theme="1"/>
        <rFont val="Times New Roman"/>
        <family val="1"/>
        <charset val="204"/>
      </rPr>
      <t>Tenderul A - Schimbarea Transformatoarelor 110 kV și reactoarelor 400 kV
Schimbarea Transformatoarelor (Lot.1):</t>
    </r>
    <r>
      <rPr>
        <sz val="10"/>
        <color theme="1"/>
        <rFont val="Times New Roman"/>
        <family val="1"/>
        <charset val="204"/>
      </rPr>
      <t xml:space="preserve">
Au fost instalate și puse în funcțiune toate 12 unități de transformatoare. S-au finisat lucrările de reconstrucție a fundațiilor pentru toate 12 unități. Contractul a fost finalizat.
</t>
    </r>
    <r>
      <rPr>
        <b/>
        <i/>
        <sz val="10"/>
        <color theme="1"/>
        <rFont val="Times New Roman"/>
        <family val="1"/>
        <charset val="204"/>
      </rPr>
      <t xml:space="preserve">Schimbarea Reactoarelor 400 kV (Lot.2): </t>
    </r>
    <r>
      <rPr>
        <sz val="10"/>
        <color theme="1"/>
        <rFont val="Times New Roman"/>
        <family val="1"/>
        <charset val="204"/>
      </rPr>
      <t xml:space="preserve">
Au fost livrate toate 3 unităţi de reactor 400 kV. Au fost efectuate lucrările de construcție a fundațiilor. Toate reactoarele au fost instalate, și puse în funcțiune în luna aprilie 2020.Contractul a fost finalizat. 
</t>
    </r>
    <r>
      <rPr>
        <b/>
        <i/>
        <sz val="10"/>
        <color theme="1"/>
        <rFont val="Times New Roman"/>
        <family val="1"/>
        <charset val="204"/>
      </rPr>
      <t>Tenderul B - Reconstrucţia instalațiilor de distribuție exterioare ID 110 kV</t>
    </r>
    <r>
      <rPr>
        <sz val="10"/>
        <color theme="1"/>
        <rFont val="Times New Roman"/>
        <family val="1"/>
        <charset val="204"/>
      </rPr>
      <t xml:space="preserve">
Au fost instalate toate 90 întrerupătoare din 90 preconizate în Contract.  Lucrările de reconstrucție a celulelor cu separatoare continuă la 2 staţii rămase, concomitent. Se preconizează finalizarea Contractului în primul trimestru a anului 2021. Pe componenta B în anul 2020 au fost valorificate 255 745,73 EUR din contul BERD.
</t>
    </r>
    <r>
      <rPr>
        <b/>
        <i/>
        <sz val="10"/>
        <color theme="1"/>
        <rFont val="Times New Roman"/>
        <family val="1"/>
        <charset val="204"/>
      </rPr>
      <t>Tenderul C - Reconstrucția instalațiilor de distribuție ID 400 – 35 kV şi a celulelor 10 kV</t>
    </r>
    <r>
      <rPr>
        <sz val="10"/>
        <color theme="1"/>
        <rFont val="Times New Roman"/>
        <family val="1"/>
        <charset val="204"/>
      </rPr>
      <t xml:space="preserve">
A fost semnat Contractul cu compania câștigătoare a licitației în data de 30.10.2019. La momentul actual sunt elaborate fișele de comandă și proiectele de execuție. Perioada de implementare va constitui 2 ani. Pe componenta C în anul 2020 au fost valorificate 2 286 235,59 EUR din contul BEI.
</t>
    </r>
    <r>
      <rPr>
        <b/>
        <i/>
        <sz val="10"/>
        <color theme="1"/>
        <rFont val="Times New Roman"/>
        <family val="1"/>
        <charset val="204"/>
      </rPr>
      <t>Tenderul D - Reconstrucţia LEA 110 kV</t>
    </r>
    <r>
      <rPr>
        <sz val="10"/>
        <color theme="1"/>
        <rFont val="Times New Roman"/>
        <family val="1"/>
        <charset val="204"/>
      </rPr>
      <t xml:space="preserve">
Au fost finalizate lucrările la toate 5 linii electrice aeriene preconizate în Contract. Pe parcursul anului 2019 au fost reconstruite aprox. 50 km de LEA. Contractul a fost finalizat.
</t>
    </r>
    <r>
      <rPr>
        <b/>
        <i/>
        <sz val="10"/>
        <color theme="1"/>
        <rFont val="Times New Roman"/>
        <family val="1"/>
        <charset val="204"/>
      </rPr>
      <t>Tenderul E - Reconstrucţia instalațiilor de distribuție ID 10 kV</t>
    </r>
    <r>
      <rPr>
        <sz val="10"/>
        <color theme="1"/>
        <rFont val="Times New Roman"/>
        <family val="1"/>
        <charset val="204"/>
      </rPr>
      <t xml:space="preserve">
Au fost elaborate proiectele de execuție la toate stațiile. Au început livrările materialelor, și în luna iulie 2020 au demarat lucrările de construcție. Pe componenta E în anul 2020 au fost valorificate 3 206 556,25 EUR din contul BERD.
Pe parcursul anului 2020 din credit BERD a fost valorificat 74 545 462,98 lei sau 3 775 943,75 EUR, și din credit BEI 3 185 171 ,05 EUR au fost valorificate pentru lucrări, echipamente și materiale. Adițional în luna Decembrie 2020 Î.S “Moldelectrica” , a efectuat tragerea tranșei Nr. 4 din credit BEI în valoare de 4 100 000,00 EUR.</t>
    </r>
  </si>
  <si>
    <t>1. Întârzierea în producerea echipamentelor și efectuarea lucrărilor de către Contractori în legătură cu sitația epidimiologică legată de COVID-19 şi transferarea acestor lucrări pentru anul 2021.      
2.Diferența de curs (planificarea debursărilor se efectuează în valuta, iar în bugetul de stat se reflecta în Lei la o rata de schimb stabilita de MF);
3. BEI nu a debursat suma integral solicitată pentru tranșa a patra (a fost debursat cu 1,5 mln. EUR mai puțin), suma rămasă urmează a fi transferată în 2021.</t>
  </si>
  <si>
    <t xml:space="preserve"> Pentru a asigura protecția consumatorilor și diminuarea riscurilor pentru viața, sănătatea și proprietatea lor în urma utilizării produselor cu impact energetic, pe parcursul anului 2020 au fost realizate următoarele acțiuni:                                                                                                a)  au fost desfășurate 37 activități de informare, în cadrul cărora a fost abordată tematica produselor cu impact energeticl, inclusiv:                                                                                                                                                             - în cadrul Campaniei de informare „Marcaj de conformitate, element de siguranță”;
- 35 vizite de consultanță;
- Seminarului online, în parteneriat cu UTM.
Pe pagina  web au fost plasate comunicate de presă/cazuri de succes, înregistrate apariții media, organizate Webinare tematice.Din cauza restricțiilor isanitare, desfășurarea meselor rotunde și evenimentelor tematice a fost suspendată.                                                                                                                                                                                                                                                                                                                                       b) au fost efectuate 127 controale de stat privind conformitatea produselor cu impact energetic, în cadrul cărora au fost verificate 7863 produse cu impact energetic. Neconformități au fost depistate prin 66 (52%) controale, inclusiv depistate 3135 produse neconforme cerințelor stabilite. Ponderea cazurilor depistate de produse cu impact energetic/regenerabile neconforme constituie 52% din produsele verificate. 
În cadrul activității de monitorizare a pieței, au fost testate la locul vânzării 2 probe (25 ghirlande decorative) de produse cu impact energetic, care erau neconforme cerințelor SM SR EN 60598-2-20:2010, lungimea cablului era mai mică de 1,5 metri.                              
Personalul responsabil de controlul calității produselor nealimentare au revizuit Listele de verificare „Cerințe pentru aparatele consumatoare de combustibili gazoși” și au elaborat  Lista de verificare „Etichetarea Energetică”, care sunt publicate în Monitorul oficial și utilizate în control.
Pentru apărarea drepturilor și intereselor economice ale consumatorilor, au fost examinate 253 petiții cu privire la diverse produse de joasă tensiune. Prin control  inopinat au fost examinate 10 petiții.                                                         c) În cadrul activităților de informare au fost utilizate 20 instrumente de informare (pliante „Pașii esențiali în revendicarea dreptului asupra unui produs necorespunzător”, „Pastila PROTECT ON-15subiecte”, 3 apariții media TV/Radio „Alegeți aparatele de climatizare ținând cont de indicii etichetei energetice”, „Fii eco-responsabil! Alege produse cu performanță energetică înaltă!”, ziarulnostru.info). Au fost tipărite și distribuite 6000 exemplare de materiale informative (pliante/fișe).                                                                                                                                                                                                                                                                                                      d) Având în vedere situația economică precară și reieșind din necesitățile stringente pentru buna desfășurare a activității, echipamente/utilaje pentru verificarea produselor de joasa tensiune, mostre de produse pentru teste- expres,echipamente pentru prezentări în cadrul evenimentelor/campaniilor tematice, n-au fost achiziționate, după cum au fost planificate până la izbucnirea pandemiei Covid -19.
e) Pentru dezvoltarea capacităților profesionale ale inspectorilor din cadrul direcției de control în domeniu, pe parcursul anului au fost realizate 6 instruiri tematice, din 12 instruiri planificate. 
Executarea parțială a acestui indicator a fost cauzată de insuficiența de personal și de timp pentru participarea acestora la mai multe instruiri, fiind antrenați în examinarea petițiilor și efectuarea controalelor reluate după suspendarea temporară a acestora. 
Ponderea inspectorilor instruiți, constituie 90% din cei angajați în cadrul direcției de specialitate.
</t>
  </si>
  <si>
    <t>2019 -prezent</t>
  </si>
  <si>
    <t>Proiectul este în curs de finalizare</t>
  </si>
  <si>
    <r>
      <t xml:space="preserve">Raport privind realizarea/implementarea măsurilor/acțiunilor de politici pe sectorul </t>
    </r>
    <r>
      <rPr>
        <b/>
        <u/>
        <sz val="14"/>
        <rFont val="Times New Roman"/>
        <family val="1"/>
        <charset val="204"/>
      </rPr>
      <t>ENERGETIC pentru anul 2020</t>
    </r>
  </si>
  <si>
    <t>12 360</t>
  </si>
  <si>
    <t>13 060,8</t>
  </si>
  <si>
    <t>47 734,8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</si>
</sst>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30" x14ac:knownFonts="1">
    <font>
      <sz val="11"/>
      <color theme="1"/>
      <name val="Calibri"/>
      <family val="2"/>
      <charset val="238"/>
      <scheme val="minor"/>
    </font>
    <font>
      <sz val="10"/>
      <name val="Times New Roman"/>
      <family val="1"/>
    </font>
    <font>
      <sz val="11"/>
      <name val="Calibri"/>
      <family val="2"/>
      <charset val="238"/>
      <scheme val="minor"/>
    </font>
    <font>
      <b/>
      <sz val="14"/>
      <name val="Times New Roman"/>
      <family val="1"/>
      <charset val="204"/>
    </font>
    <font>
      <b/>
      <sz val="10"/>
      <name val="Times New Roman"/>
      <family val="1"/>
    </font>
    <font>
      <sz val="11"/>
      <name val="Times New Roman"/>
      <family val="1"/>
      <charset val="204"/>
    </font>
    <font>
      <b/>
      <i/>
      <sz val="11"/>
      <name val="Times New Roman"/>
      <family val="1"/>
      <charset val="204"/>
    </font>
    <font>
      <b/>
      <u/>
      <sz val="10"/>
      <color theme="1"/>
      <name val="Times New Roman"/>
      <family val="1"/>
      <charset val="204"/>
    </font>
    <font>
      <sz val="10"/>
      <color theme="1"/>
      <name val="Times New Roman"/>
      <family val="1"/>
      <charset val="204"/>
    </font>
    <font>
      <b/>
      <sz val="10"/>
      <color theme="1"/>
      <name val="Times New Roman"/>
      <family val="1"/>
      <charset val="204"/>
    </font>
    <font>
      <b/>
      <i/>
      <sz val="10"/>
      <color theme="1"/>
      <name val="Times New Roman"/>
      <family val="1"/>
      <charset val="204"/>
    </font>
    <font>
      <i/>
      <sz val="10"/>
      <color theme="1"/>
      <name val="Times New Roman"/>
      <family val="1"/>
      <charset val="204"/>
    </font>
    <font>
      <sz val="10"/>
      <name val="Times New Roman"/>
      <family val="1"/>
      <charset val="204"/>
    </font>
    <font>
      <b/>
      <u/>
      <sz val="10"/>
      <name val="Times New Roman"/>
      <family val="1"/>
      <charset val="204"/>
    </font>
    <font>
      <sz val="11"/>
      <color theme="1"/>
      <name val="Calibri"/>
      <family val="2"/>
      <charset val="238"/>
      <scheme val="minor"/>
    </font>
    <font>
      <b/>
      <u/>
      <sz val="14"/>
      <name val="Times New Roman"/>
      <family val="1"/>
      <charset val="204"/>
    </font>
    <font>
      <b/>
      <i/>
      <sz val="10"/>
      <name val="Times New Roman"/>
      <family val="1"/>
      <charset val="204"/>
    </font>
    <font>
      <b/>
      <sz val="11"/>
      <name val="Times New Roman"/>
      <family val="1"/>
    </font>
    <font>
      <b/>
      <sz val="11"/>
      <name val="Times New Roman"/>
      <family val="1"/>
      <charset val="204"/>
    </font>
    <font>
      <sz val="10"/>
      <color indexed="8"/>
      <name val="Times New Roman"/>
      <family val="1"/>
      <charset val="204"/>
    </font>
    <font>
      <b/>
      <u/>
      <sz val="10"/>
      <color theme="1"/>
      <name val="Times New Roman"/>
      <family val="1"/>
    </font>
    <font>
      <sz val="10"/>
      <color theme="1"/>
      <name val="Times New Roman"/>
      <family val="1"/>
    </font>
    <font>
      <b/>
      <i/>
      <sz val="10"/>
      <color theme="1"/>
      <name val="Times New Roman"/>
      <family val="1"/>
    </font>
    <font>
      <i/>
      <sz val="10"/>
      <color theme="1"/>
      <name val="Times New Roman"/>
      <family val="1"/>
    </font>
    <font>
      <u/>
      <sz val="10"/>
      <color theme="1"/>
      <name val="Times New Roman"/>
      <family val="1"/>
      <charset val="204"/>
    </font>
    <font>
      <i/>
      <sz val="10"/>
      <name val="Times New Roman"/>
      <family val="1"/>
      <charset val="204"/>
    </font>
    <font>
      <sz val="12"/>
      <name val="Times New Roman"/>
      <family val="1"/>
    </font>
    <font>
      <b/>
      <sz val="12"/>
      <name val="Times New Roman"/>
      <family val="1"/>
    </font>
    <font>
      <i/>
      <u/>
      <sz val="10"/>
      <color theme="1"/>
      <name val="Times New Roman"/>
      <family val="1"/>
      <charset val="204"/>
    </font>
    <font>
      <sz val="10"/>
      <name val="Times New Roman"/>
      <family val="1"/>
      <charset val="238"/>
    </font>
  </fonts>
  <fills count="5">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4" fillId="0" borderId="0" applyFont="0" applyFill="0" applyBorder="0" applyAlignment="0" applyProtection="0"/>
  </cellStyleXfs>
  <cellXfs count="172">
    <xf numFmtId="0" fontId="0" fillId="0" borderId="0" xfId="0"/>
    <xf numFmtId="0" fontId="2" fillId="0" borderId="0" xfId="0" applyFont="1"/>
    <xf numFmtId="0" fontId="2" fillId="0" borderId="0" xfId="0" applyFont="1" applyBorder="1"/>
    <xf numFmtId="0" fontId="4" fillId="0" borderId="0" xfId="0" applyFont="1" applyBorder="1" applyAlignment="1">
      <alignment horizontal="justify" vertical="center" wrapText="1"/>
    </xf>
    <xf numFmtId="0" fontId="1" fillId="0" borderId="0" xfId="0" applyFont="1" applyBorder="1" applyAlignment="1">
      <alignment vertical="top" wrapText="1"/>
    </xf>
    <xf numFmtId="0" fontId="5" fillId="3" borderId="28" xfId="0" applyFont="1" applyFill="1" applyBorder="1"/>
    <xf numFmtId="0" fontId="11" fillId="0" borderId="1" xfId="0" applyFont="1" applyBorder="1" applyAlignment="1">
      <alignment horizontal="lef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12" fillId="0" borderId="2" xfId="0" applyFont="1" applyBorder="1" applyAlignment="1">
      <alignment horizontal="left" vertical="top" wrapText="1"/>
    </xf>
    <xf numFmtId="0" fontId="7" fillId="0" borderId="20" xfId="0" applyFont="1" applyBorder="1" applyAlignment="1">
      <alignment vertical="top" wrapText="1"/>
    </xf>
    <xf numFmtId="0" fontId="7" fillId="0" borderId="1" xfId="0" applyFont="1" applyBorder="1" applyAlignment="1">
      <alignment horizontal="justify" vertical="top" wrapText="1"/>
    </xf>
    <xf numFmtId="0" fontId="8" fillId="4" borderId="1" xfId="0" applyFont="1" applyFill="1" applyBorder="1" applyAlignment="1">
      <alignment horizontal="justify" vertical="top" wrapText="1"/>
    </xf>
    <xf numFmtId="0" fontId="3" fillId="0" borderId="0" xfId="0" applyFont="1" applyAlignment="1">
      <alignment horizontal="center"/>
    </xf>
    <xf numFmtId="164" fontId="1" fillId="0" borderId="14" xfId="0" applyNumberFormat="1" applyFont="1" applyBorder="1" applyAlignment="1">
      <alignment horizontal="center" vertical="top" wrapText="1"/>
    </xf>
    <xf numFmtId="164" fontId="1" fillId="0" borderId="16" xfId="0" applyNumberFormat="1" applyFont="1" applyBorder="1" applyAlignment="1">
      <alignment horizontal="center" vertical="top" wrapText="1"/>
    </xf>
    <xf numFmtId="0" fontId="2" fillId="0" borderId="1" xfId="0" applyFont="1" applyBorder="1"/>
    <xf numFmtId="164" fontId="1" fillId="0" borderId="1" xfId="0" applyNumberFormat="1" applyFont="1" applyBorder="1" applyAlignment="1">
      <alignment horizontal="center" vertical="top" wrapText="1"/>
    </xf>
    <xf numFmtId="0" fontId="17" fillId="3" borderId="0" xfId="0" applyFont="1" applyFill="1" applyBorder="1" applyAlignment="1">
      <alignment vertical="center"/>
    </xf>
    <xf numFmtId="0" fontId="18" fillId="3" borderId="15" xfId="0" applyFont="1" applyFill="1" applyBorder="1" applyAlignment="1">
      <alignment vertical="center"/>
    </xf>
    <xf numFmtId="0" fontId="8" fillId="4" borderId="2" xfId="0" applyFont="1" applyFill="1" applyBorder="1" applyAlignment="1">
      <alignment horizontal="justify" vertical="top" wrapText="1"/>
    </xf>
    <xf numFmtId="0" fontId="17" fillId="3" borderId="1" xfId="0" applyFont="1" applyFill="1" applyBorder="1" applyAlignment="1">
      <alignment vertical="center"/>
    </xf>
    <xf numFmtId="0" fontId="8" fillId="4" borderId="2" xfId="0" applyFont="1" applyFill="1" applyBorder="1" applyAlignment="1">
      <alignment horizontal="center" vertical="top" wrapText="1"/>
    </xf>
    <xf numFmtId="43" fontId="8" fillId="0" borderId="2" xfId="1" applyFont="1" applyBorder="1" applyAlignment="1">
      <alignment horizontal="center" vertical="top" wrapText="1"/>
    </xf>
    <xf numFmtId="0" fontId="8" fillId="4" borderId="1" xfId="0" applyFont="1" applyFill="1" applyBorder="1" applyAlignment="1">
      <alignment horizontal="left" vertical="top" wrapText="1"/>
    </xf>
    <xf numFmtId="0" fontId="20" fillId="0" borderId="1" xfId="0" applyFont="1" applyBorder="1" applyAlignment="1">
      <alignment vertical="top" wrapText="1"/>
    </xf>
    <xf numFmtId="0" fontId="21" fillId="0" borderId="1" xfId="0" applyFont="1" applyBorder="1" applyAlignment="1">
      <alignment horizontal="left" vertical="top" wrapText="1"/>
    </xf>
    <xf numFmtId="0" fontId="8" fillId="0" borderId="1" xfId="0" applyFont="1" applyBorder="1" applyAlignment="1">
      <alignment horizontal="justify" vertical="top" wrapText="1"/>
    </xf>
    <xf numFmtId="0" fontId="17" fillId="3" borderId="19" xfId="0" applyFont="1" applyFill="1" applyBorder="1" applyAlignment="1">
      <alignment vertical="center"/>
    </xf>
    <xf numFmtId="0" fontId="17" fillId="3" borderId="32" xfId="0" applyFont="1" applyFill="1" applyBorder="1" applyAlignment="1">
      <alignment vertical="center"/>
    </xf>
    <xf numFmtId="0" fontId="17" fillId="3" borderId="26" xfId="0" applyFont="1" applyFill="1" applyBorder="1" applyAlignment="1">
      <alignment vertical="center"/>
    </xf>
    <xf numFmtId="0" fontId="20" fillId="4" borderId="1" xfId="0" applyFont="1" applyFill="1" applyBorder="1" applyAlignment="1">
      <alignment vertical="top" wrapText="1"/>
    </xf>
    <xf numFmtId="0" fontId="17" fillId="3" borderId="20" xfId="0" applyFont="1" applyFill="1" applyBorder="1" applyAlignment="1">
      <alignment vertical="center"/>
    </xf>
    <xf numFmtId="0" fontId="21" fillId="0" borderId="1" xfId="0" applyFont="1" applyBorder="1" applyAlignment="1">
      <alignment horizontal="center" vertical="top" wrapText="1"/>
    </xf>
    <xf numFmtId="0" fontId="5" fillId="3" borderId="33" xfId="0" applyFont="1" applyFill="1" applyBorder="1"/>
    <xf numFmtId="0" fontId="5" fillId="3" borderId="34" xfId="0" applyFont="1" applyFill="1" applyBorder="1"/>
    <xf numFmtId="0" fontId="5" fillId="3" borderId="15" xfId="0" applyFont="1" applyFill="1" applyBorder="1"/>
    <xf numFmtId="0" fontId="5" fillId="3" borderId="0" xfId="0" applyFont="1" applyFill="1" applyBorder="1"/>
    <xf numFmtId="0" fontId="5" fillId="3" borderId="16" xfId="0" applyFont="1" applyFill="1" applyBorder="1"/>
    <xf numFmtId="0" fontId="5" fillId="0" borderId="6" xfId="0" applyFont="1" applyBorder="1" applyAlignment="1">
      <alignment vertical="top"/>
    </xf>
    <xf numFmtId="0" fontId="5" fillId="0" borderId="35" xfId="0" applyFont="1" applyBorder="1" applyAlignment="1">
      <alignment vertical="top"/>
    </xf>
    <xf numFmtId="0" fontId="17" fillId="3" borderId="7" xfId="0" applyFont="1" applyFill="1" applyBorder="1" applyAlignment="1">
      <alignment vertical="center"/>
    </xf>
    <xf numFmtId="0" fontId="1" fillId="0" borderId="6" xfId="0" applyFont="1" applyBorder="1" applyAlignment="1">
      <alignment horizontal="center" vertical="top" wrapText="1"/>
    </xf>
    <xf numFmtId="0" fontId="17" fillId="3" borderId="37" xfId="0" applyFont="1" applyFill="1" applyBorder="1" applyAlignment="1">
      <alignment vertical="center"/>
    </xf>
    <xf numFmtId="0" fontId="12" fillId="4" borderId="8" xfId="0" applyFont="1" applyFill="1" applyBorder="1" applyAlignment="1">
      <alignment vertical="top"/>
    </xf>
    <xf numFmtId="43" fontId="19" fillId="4" borderId="9" xfId="1" applyFont="1" applyFill="1" applyBorder="1" applyAlignment="1">
      <alignment horizontal="center" vertical="top"/>
    </xf>
    <xf numFmtId="0" fontId="12" fillId="4" borderId="6" xfId="0" applyFont="1" applyFill="1" applyBorder="1" applyAlignment="1">
      <alignment vertical="top"/>
    </xf>
    <xf numFmtId="164" fontId="1" fillId="0" borderId="7" xfId="0" applyNumberFormat="1" applyFont="1" applyBorder="1" applyAlignment="1">
      <alignment horizontal="center" vertical="top" wrapText="1"/>
    </xf>
    <xf numFmtId="0" fontId="18" fillId="3" borderId="6" xfId="0" applyFont="1" applyFill="1" applyBorder="1" applyAlignment="1">
      <alignment vertical="center"/>
    </xf>
    <xf numFmtId="164" fontId="1" fillId="3" borderId="36" xfId="0" applyNumberFormat="1" applyFont="1" applyFill="1" applyBorder="1" applyAlignment="1">
      <alignment horizontal="center" vertical="top" wrapText="1"/>
    </xf>
    <xf numFmtId="0" fontId="1" fillId="0" borderId="38" xfId="0" applyFont="1" applyBorder="1" applyAlignment="1">
      <alignment horizontal="center" vertical="top" wrapText="1"/>
    </xf>
    <xf numFmtId="0" fontId="1" fillId="0" borderId="39" xfId="0" applyFont="1" applyBorder="1" applyAlignment="1">
      <alignment horizontal="center" vertical="top" wrapText="1"/>
    </xf>
    <xf numFmtId="0" fontId="27" fillId="2" borderId="4"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24"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18" fillId="3" borderId="31" xfId="0" applyFont="1" applyFill="1" applyBorder="1" applyAlignment="1">
      <alignment vertical="center"/>
    </xf>
    <xf numFmtId="0" fontId="17" fillId="3" borderId="31" xfId="0" applyFont="1" applyFill="1" applyBorder="1" applyAlignment="1">
      <alignment vertical="center"/>
    </xf>
    <xf numFmtId="164" fontId="1" fillId="0" borderId="10" xfId="0" applyNumberFormat="1" applyFont="1" applyBorder="1" applyAlignment="1">
      <alignment horizontal="center" vertical="top" wrapText="1"/>
    </xf>
    <xf numFmtId="164" fontId="1" fillId="0" borderId="0" xfId="0" applyNumberFormat="1" applyFont="1" applyBorder="1" applyAlignment="1">
      <alignment horizontal="center" vertical="top" wrapText="1"/>
    </xf>
    <xf numFmtId="164" fontId="12" fillId="4" borderId="20" xfId="0" applyNumberFormat="1" applyFont="1" applyFill="1" applyBorder="1" applyAlignment="1">
      <alignment horizontal="center" vertical="top" wrapText="1"/>
    </xf>
    <xf numFmtId="164" fontId="12" fillId="4" borderId="2" xfId="0" applyNumberFormat="1" applyFont="1" applyFill="1" applyBorder="1" applyAlignment="1">
      <alignment horizontal="center" vertical="top" wrapText="1"/>
    </xf>
    <xf numFmtId="164" fontId="1" fillId="4" borderId="14" xfId="0" applyNumberFormat="1" applyFont="1" applyFill="1" applyBorder="1" applyAlignment="1">
      <alignment horizontal="center" vertical="top" wrapText="1"/>
    </xf>
    <xf numFmtId="164" fontId="1" fillId="4" borderId="10" xfId="0" applyNumberFormat="1" applyFont="1" applyFill="1" applyBorder="1" applyAlignment="1">
      <alignment horizontal="center" vertical="top" wrapText="1"/>
    </xf>
    <xf numFmtId="164" fontId="1" fillId="4" borderId="25" xfId="0" applyNumberFormat="1" applyFont="1" applyFill="1" applyBorder="1" applyAlignment="1">
      <alignment horizontal="center" vertical="top" wrapText="1"/>
    </xf>
    <xf numFmtId="0" fontId="8" fillId="0" borderId="1" xfId="0" applyFont="1" applyBorder="1" applyAlignment="1">
      <alignment horizontal="center" vertical="top" wrapText="1"/>
    </xf>
    <xf numFmtId="165" fontId="8" fillId="4" borderId="1" xfId="0" applyNumberFormat="1" applyFont="1" applyFill="1" applyBorder="1" applyAlignment="1">
      <alignment horizontal="center" vertical="top" wrapText="1"/>
    </xf>
    <xf numFmtId="0" fontId="12" fillId="4" borderId="1" xfId="0" applyFont="1" applyFill="1" applyBorder="1" applyAlignment="1">
      <alignment horizontal="center" vertical="top" wrapText="1"/>
    </xf>
    <xf numFmtId="0" fontId="8" fillId="4" borderId="1" xfId="0" applyFont="1" applyFill="1" applyBorder="1" applyAlignment="1">
      <alignment horizontal="center" vertical="top" wrapText="1"/>
    </xf>
    <xf numFmtId="165" fontId="21" fillId="0" borderId="1" xfId="0" applyNumberFormat="1" applyFont="1" applyBorder="1" applyAlignment="1">
      <alignment horizontal="center" vertical="top" wrapText="1"/>
    </xf>
    <xf numFmtId="43" fontId="12" fillId="4" borderId="1" xfId="1" applyFont="1" applyFill="1" applyBorder="1" applyAlignment="1">
      <alignment horizontal="center" vertical="top" wrapText="1"/>
    </xf>
    <xf numFmtId="2" fontId="8" fillId="0" borderId="1" xfId="1" applyNumberFormat="1" applyFont="1" applyBorder="1" applyAlignment="1">
      <alignment horizontal="center" vertical="top" wrapText="1"/>
    </xf>
    <xf numFmtId="2" fontId="8" fillId="0" borderId="7" xfId="1" applyNumberFormat="1" applyFont="1" applyBorder="1" applyAlignment="1">
      <alignment horizontal="center" vertical="top" wrapText="1"/>
    </xf>
    <xf numFmtId="2" fontId="12" fillId="4" borderId="1" xfId="1" applyNumberFormat="1" applyFont="1" applyFill="1" applyBorder="1" applyAlignment="1">
      <alignment horizontal="center" vertical="top" wrapText="1"/>
    </xf>
    <xf numFmtId="2" fontId="8" fillId="4" borderId="1" xfId="1" applyNumberFormat="1" applyFont="1" applyFill="1" applyBorder="1" applyAlignment="1">
      <alignment horizontal="center" vertical="top" wrapText="1"/>
    </xf>
    <xf numFmtId="2" fontId="8" fillId="4" borderId="7" xfId="1" applyNumberFormat="1" applyFont="1" applyFill="1" applyBorder="1" applyAlignment="1">
      <alignment horizontal="center" vertical="top" wrapText="1"/>
    </xf>
    <xf numFmtId="164" fontId="1" fillId="0" borderId="25" xfId="0" applyNumberFormat="1" applyFont="1" applyBorder="1" applyAlignment="1">
      <alignment horizontal="center" vertical="top" wrapText="1"/>
    </xf>
    <xf numFmtId="0" fontId="12" fillId="4" borderId="29" xfId="0" applyFont="1" applyFill="1" applyBorder="1" applyAlignment="1">
      <alignment horizontal="center" vertical="top" wrapText="1"/>
    </xf>
    <xf numFmtId="0" fontId="12" fillId="0" borderId="31" xfId="0" applyFont="1" applyBorder="1" applyAlignment="1">
      <alignment horizontal="center" vertical="top" wrapText="1"/>
    </xf>
    <xf numFmtId="0" fontId="8" fillId="0" borderId="31" xfId="0" applyFont="1" applyBorder="1" applyAlignment="1">
      <alignment horizontal="center" vertical="top" wrapText="1"/>
    </xf>
    <xf numFmtId="165" fontId="8" fillId="0" borderId="31" xfId="0" applyNumberFormat="1" applyFont="1" applyBorder="1" applyAlignment="1">
      <alignment horizontal="center" vertical="top" wrapText="1"/>
    </xf>
    <xf numFmtId="0" fontId="12" fillId="0" borderId="1" xfId="0" applyFont="1" applyBorder="1" applyAlignment="1">
      <alignment horizontal="center" vertical="top" wrapText="1"/>
    </xf>
    <xf numFmtId="165" fontId="12" fillId="4" borderId="31" xfId="0" applyNumberFormat="1" applyFont="1" applyFill="1" applyBorder="1" applyAlignment="1">
      <alignment horizontal="center" vertical="top" wrapText="1"/>
    </xf>
    <xf numFmtId="0" fontId="12" fillId="4" borderId="30" xfId="0" applyFont="1" applyFill="1" applyBorder="1" applyAlignment="1">
      <alignment horizontal="center" vertical="top" wrapText="1"/>
    </xf>
    <xf numFmtId="0" fontId="12" fillId="4" borderId="31" xfId="0" applyFont="1" applyFill="1" applyBorder="1" applyAlignment="1">
      <alignment horizontal="center" vertical="top" wrapText="1"/>
    </xf>
    <xf numFmtId="165" fontId="12" fillId="4" borderId="1" xfId="0" applyNumberFormat="1" applyFont="1" applyFill="1" applyBorder="1" applyAlignment="1">
      <alignment horizontal="center" vertical="top" wrapText="1"/>
    </xf>
    <xf numFmtId="165" fontId="12" fillId="0" borderId="1" xfId="0" applyNumberFormat="1" applyFont="1" applyBorder="1" applyAlignment="1">
      <alignment horizontal="center" vertical="top" wrapText="1"/>
    </xf>
    <xf numFmtId="165" fontId="12" fillId="0" borderId="7" xfId="0" applyNumberFormat="1" applyFont="1" applyBorder="1" applyAlignment="1">
      <alignment horizontal="center" vertical="top" wrapText="1"/>
    </xf>
    <xf numFmtId="165" fontId="12" fillId="0" borderId="31" xfId="0" applyNumberFormat="1" applyFont="1" applyBorder="1" applyAlignment="1">
      <alignment horizontal="center" vertical="top" wrapText="1"/>
    </xf>
    <xf numFmtId="165" fontId="12" fillId="0" borderId="10" xfId="0" applyNumberFormat="1" applyFont="1" applyBorder="1" applyAlignment="1">
      <alignment horizontal="center" vertical="top" wrapText="1"/>
    </xf>
    <xf numFmtId="0" fontId="12" fillId="0" borderId="10" xfId="0" applyFont="1" applyBorder="1" applyAlignment="1">
      <alignment horizontal="center" vertical="top" wrapText="1"/>
    </xf>
    <xf numFmtId="165" fontId="12" fillId="0" borderId="27" xfId="0" applyNumberFormat="1" applyFont="1" applyBorder="1" applyAlignment="1">
      <alignment horizontal="center" vertical="top" wrapText="1"/>
    </xf>
    <xf numFmtId="0" fontId="12" fillId="0" borderId="1" xfId="0" applyFont="1" applyBorder="1" applyAlignment="1">
      <alignment horizontal="left" vertical="top" wrapText="1"/>
    </xf>
    <xf numFmtId="0" fontId="13" fillId="0" borderId="1" xfId="0" applyFont="1" applyBorder="1" applyAlignment="1">
      <alignment vertical="top" wrapText="1"/>
    </xf>
    <xf numFmtId="0" fontId="1" fillId="0" borderId="1" xfId="0" applyFont="1" applyBorder="1" applyAlignment="1">
      <alignment horizontal="center" vertical="top" wrapText="1"/>
    </xf>
    <xf numFmtId="164" fontId="1" fillId="4" borderId="2"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4" fontId="12" fillId="0" borderId="1" xfId="0" applyNumberFormat="1" applyFont="1" applyFill="1" applyBorder="1" applyAlignment="1">
      <alignment horizontal="center" vertical="top" wrapText="1"/>
    </xf>
    <xf numFmtId="0" fontId="12" fillId="0" borderId="7" xfId="0" applyFont="1" applyFill="1" applyBorder="1" applyAlignment="1">
      <alignment horizontal="center" vertical="top" wrapText="1"/>
    </xf>
    <xf numFmtId="165" fontId="12" fillId="0" borderId="31" xfId="0" applyNumberFormat="1" applyFont="1" applyFill="1" applyBorder="1" applyAlignment="1">
      <alignment horizontal="center" vertical="top" wrapText="1"/>
    </xf>
    <xf numFmtId="165" fontId="12" fillId="0" borderId="36" xfId="0" applyNumberFormat="1" applyFont="1" applyFill="1" applyBorder="1" applyAlignment="1">
      <alignment horizontal="center" vertical="top" wrapText="1"/>
    </xf>
    <xf numFmtId="164" fontId="29" fillId="4" borderId="20" xfId="0" applyNumberFormat="1" applyFont="1" applyFill="1" applyBorder="1" applyAlignment="1">
      <alignment horizontal="center" vertical="top" wrapText="1"/>
    </xf>
    <xf numFmtId="0" fontId="8" fillId="4" borderId="2" xfId="0" applyFont="1" applyFill="1" applyBorder="1" applyAlignment="1">
      <alignment horizontal="left" vertical="top" wrapText="1"/>
    </xf>
    <xf numFmtId="0" fontId="8" fillId="4" borderId="10" xfId="0" applyFont="1" applyFill="1" applyBorder="1" applyAlignment="1">
      <alignment vertical="top" wrapText="1"/>
    </xf>
    <xf numFmtId="0" fontId="8" fillId="4" borderId="2" xfId="0" applyFont="1" applyFill="1" applyBorder="1" applyAlignment="1">
      <alignment vertical="top" wrapText="1"/>
    </xf>
    <xf numFmtId="165" fontId="8" fillId="4" borderId="2" xfId="0" applyNumberFormat="1" applyFont="1" applyFill="1" applyBorder="1" applyAlignment="1">
      <alignment horizontal="center" vertical="top" wrapText="1"/>
    </xf>
    <xf numFmtId="0" fontId="7" fillId="4" borderId="1" xfId="0" applyFont="1" applyFill="1" applyBorder="1" applyAlignment="1">
      <alignment horizontal="justify" vertical="top" wrapText="1"/>
    </xf>
    <xf numFmtId="0" fontId="8" fillId="4" borderId="1" xfId="0" applyFont="1" applyFill="1" applyBorder="1" applyAlignment="1">
      <alignment vertical="top" wrapText="1"/>
    </xf>
    <xf numFmtId="164" fontId="21" fillId="4" borderId="1" xfId="0" applyNumberFormat="1" applyFont="1" applyFill="1" applyBorder="1" applyAlignment="1">
      <alignment horizontal="center" vertical="top" wrapText="1"/>
    </xf>
    <xf numFmtId="165" fontId="1" fillId="4" borderId="1" xfId="0" applyNumberFormat="1" applyFont="1" applyFill="1" applyBorder="1" applyAlignment="1">
      <alignment horizontal="center" vertical="top" wrapText="1"/>
    </xf>
    <xf numFmtId="164" fontId="1" fillId="4" borderId="1" xfId="0" applyNumberFormat="1" applyFont="1" applyFill="1" applyBorder="1" applyAlignment="1">
      <alignment horizontal="center" vertical="top" wrapText="1"/>
    </xf>
    <xf numFmtId="0" fontId="7" fillId="4" borderId="0" xfId="0" applyFont="1" applyFill="1" applyBorder="1" applyAlignment="1">
      <alignment vertical="top" wrapText="1"/>
    </xf>
    <xf numFmtId="0" fontId="1" fillId="4" borderId="10" xfId="0" applyFont="1" applyFill="1" applyBorder="1" applyAlignment="1">
      <alignment horizontal="center" vertical="top" wrapText="1"/>
    </xf>
    <xf numFmtId="0" fontId="7"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43" fontId="8" fillId="4" borderId="1" xfId="1" applyFont="1" applyFill="1" applyBorder="1" applyAlignment="1">
      <alignment horizontal="center" vertical="top" wrapText="1"/>
    </xf>
    <xf numFmtId="4" fontId="8" fillId="4" borderId="1" xfId="0" applyNumberFormat="1" applyFont="1" applyFill="1" applyBorder="1" applyAlignment="1">
      <alignment horizontal="center" vertical="top" wrapText="1"/>
    </xf>
    <xf numFmtId="0" fontId="21" fillId="4" borderId="1" xfId="0" applyNumberFormat="1" applyFont="1" applyFill="1" applyBorder="1" applyAlignment="1">
      <alignment horizontal="justify" vertical="top" wrapText="1"/>
    </xf>
    <xf numFmtId="0" fontId="21" fillId="4" borderId="1" xfId="0" applyFont="1" applyFill="1" applyBorder="1" applyAlignment="1">
      <alignment horizontal="center" vertical="top" wrapText="1"/>
    </xf>
    <xf numFmtId="0" fontId="21" fillId="4" borderId="1" xfId="0" applyFont="1" applyFill="1" applyBorder="1" applyAlignment="1">
      <alignment horizontal="left" vertical="top" wrapText="1"/>
    </xf>
    <xf numFmtId="165" fontId="21" fillId="4" borderId="1" xfId="0" applyNumberFormat="1" applyFont="1" applyFill="1" applyBorder="1" applyAlignment="1">
      <alignment horizontal="center" vertical="top" wrapText="1"/>
    </xf>
    <xf numFmtId="165" fontId="21" fillId="4" borderId="7" xfId="0" applyNumberFormat="1" applyFont="1" applyFill="1" applyBorder="1" applyAlignment="1">
      <alignment horizontal="center" vertical="top" wrapText="1"/>
    </xf>
    <xf numFmtId="0" fontId="7" fillId="4" borderId="40" xfId="0" applyFont="1" applyFill="1" applyBorder="1" applyAlignment="1">
      <alignment vertical="top" wrapText="1"/>
    </xf>
    <xf numFmtId="0" fontId="8" fillId="4" borderId="40" xfId="0" applyFont="1" applyFill="1" applyBorder="1" applyAlignment="1">
      <alignment horizontal="justify" vertical="top" wrapText="1"/>
    </xf>
    <xf numFmtId="0" fontId="8" fillId="4" borderId="40" xfId="0" applyFont="1" applyFill="1" applyBorder="1" applyAlignment="1">
      <alignment horizontal="center" vertical="top" wrapText="1"/>
    </xf>
    <xf numFmtId="0" fontId="12" fillId="4" borderId="40" xfId="0" applyFont="1" applyFill="1" applyBorder="1" applyAlignment="1">
      <alignment horizontal="center" vertical="top" wrapText="1"/>
    </xf>
    <xf numFmtId="0" fontId="8" fillId="4" borderId="7" xfId="0" applyFont="1" applyFill="1" applyBorder="1" applyAlignment="1">
      <alignment horizontal="center" vertical="top" wrapText="1"/>
    </xf>
    <xf numFmtId="0" fontId="1" fillId="4" borderId="1" xfId="0" applyFont="1" applyFill="1" applyBorder="1" applyAlignment="1">
      <alignment horizontal="justify" vertical="top" wrapText="1"/>
    </xf>
    <xf numFmtId="0" fontId="8" fillId="0" borderId="1" xfId="0" applyFont="1" applyBorder="1" applyAlignment="1">
      <alignment horizontal="left" vertical="top" wrapText="1"/>
    </xf>
    <xf numFmtId="2" fontId="12" fillId="4" borderId="1" xfId="0" applyNumberFormat="1" applyFont="1" applyFill="1" applyBorder="1" applyAlignment="1">
      <alignment horizontal="center" vertical="top" wrapText="1"/>
    </xf>
    <xf numFmtId="165" fontId="1" fillId="0" borderId="1" xfId="0" applyNumberFormat="1" applyFont="1" applyBorder="1" applyAlignment="1">
      <alignment horizontal="center" vertical="top" wrapText="1"/>
    </xf>
    <xf numFmtId="165" fontId="1" fillId="0" borderId="7" xfId="0" applyNumberFormat="1" applyFont="1" applyBorder="1" applyAlignment="1">
      <alignment horizontal="center" vertical="top" wrapText="1"/>
    </xf>
    <xf numFmtId="43" fontId="8" fillId="4" borderId="2" xfId="1" applyFont="1" applyFill="1" applyBorder="1" applyAlignment="1">
      <alignment vertical="top" wrapText="1"/>
    </xf>
    <xf numFmtId="0" fontId="21" fillId="4" borderId="7"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4" borderId="7" xfId="0" applyFont="1" applyFill="1" applyBorder="1" applyAlignment="1">
      <alignment horizontal="center" vertical="top" wrapText="1"/>
    </xf>
    <xf numFmtId="0" fontId="12" fillId="0" borderId="40" xfId="0" applyFont="1" applyBorder="1" applyAlignment="1">
      <alignment horizontal="center" vertical="top" wrapText="1"/>
    </xf>
    <xf numFmtId="0" fontId="12" fillId="0" borderId="41" xfId="0" applyFont="1" applyBorder="1" applyAlignment="1">
      <alignment horizontal="center" vertical="top" wrapText="1"/>
    </xf>
    <xf numFmtId="43" fontId="12" fillId="4" borderId="1" xfId="1" applyFont="1" applyFill="1" applyBorder="1" applyAlignment="1">
      <alignment vertical="center" wrapText="1"/>
    </xf>
    <xf numFmtId="49" fontId="21" fillId="4" borderId="1" xfId="0" applyNumberFormat="1" applyFont="1" applyFill="1" applyBorder="1" applyAlignment="1">
      <alignment horizontal="center" vertical="top" wrapText="1"/>
    </xf>
    <xf numFmtId="0" fontId="1" fillId="0" borderId="10" xfId="0" applyFont="1" applyBorder="1" applyAlignment="1">
      <alignment horizontal="left" vertical="top" wrapText="1"/>
    </xf>
    <xf numFmtId="164" fontId="1" fillId="0" borderId="0" xfId="0" applyNumberFormat="1" applyFont="1" applyBorder="1" applyAlignment="1">
      <alignment horizontal="center" vertical="top" wrapText="1"/>
    </xf>
    <xf numFmtId="164" fontId="1" fillId="0" borderId="16" xfId="0" applyNumberFormat="1" applyFont="1" applyBorder="1" applyAlignment="1">
      <alignment horizontal="center" vertical="top" wrapText="1"/>
    </xf>
    <xf numFmtId="164" fontId="1" fillId="0" borderId="10" xfId="0" applyNumberFormat="1" applyFont="1" applyBorder="1" applyAlignment="1">
      <alignment horizontal="center" vertical="top" wrapText="1"/>
    </xf>
    <xf numFmtId="164" fontId="1" fillId="4" borderId="2" xfId="0" applyNumberFormat="1" applyFont="1" applyFill="1" applyBorder="1" applyAlignment="1">
      <alignment horizontal="center" vertical="top" wrapText="1"/>
    </xf>
    <xf numFmtId="164" fontId="1" fillId="4" borderId="10" xfId="0" applyNumberFormat="1" applyFont="1" applyFill="1" applyBorder="1" applyAlignment="1">
      <alignment horizontal="center" vertical="top" wrapText="1"/>
    </xf>
    <xf numFmtId="164" fontId="1" fillId="0" borderId="2" xfId="0" applyNumberFormat="1" applyFont="1" applyBorder="1" applyAlignment="1">
      <alignment horizontal="center" vertical="top" wrapText="1"/>
    </xf>
    <xf numFmtId="0" fontId="1" fillId="0" borderId="10" xfId="0" applyFont="1" applyBorder="1" applyAlignment="1">
      <alignment horizontal="center" vertical="top" wrapText="1"/>
    </xf>
    <xf numFmtId="0" fontId="1" fillId="0" borderId="0" xfId="0" applyFont="1" applyBorder="1" applyAlignment="1">
      <alignment horizontal="left" vertical="top" wrapText="1"/>
    </xf>
    <xf numFmtId="0" fontId="1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164" fontId="1" fillId="0" borderId="31" xfId="0" applyNumberFormat="1" applyFont="1" applyBorder="1" applyAlignment="1">
      <alignment horizontal="center" vertical="top" wrapText="1"/>
    </xf>
    <xf numFmtId="0" fontId="3" fillId="0" borderId="0" xfId="0" applyFont="1" applyAlignment="1">
      <alignment horizontal="center"/>
    </xf>
    <xf numFmtId="0" fontId="26" fillId="2" borderId="3" xfId="0" applyFont="1" applyFill="1" applyBorder="1" applyAlignment="1">
      <alignment horizontal="justify" vertical="center" wrapText="1"/>
    </xf>
    <xf numFmtId="0" fontId="26" fillId="2" borderId="6" xfId="0" applyFont="1" applyFill="1" applyBorder="1" applyAlignment="1">
      <alignment horizontal="justify" vertical="center" wrapText="1"/>
    </xf>
    <xf numFmtId="0" fontId="26" fillId="2" borderId="8" xfId="0" applyFont="1" applyFill="1" applyBorder="1" applyAlignment="1">
      <alignment horizontal="justify" vertical="center" wrapText="1"/>
    </xf>
    <xf numFmtId="0" fontId="27" fillId="2" borderId="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7"/>
  <sheetViews>
    <sheetView tabSelected="1" topLeftCell="D2" zoomScale="90" zoomScaleNormal="90" workbookViewId="0">
      <pane ySplit="1" topLeftCell="A16" activePane="bottomLeft" state="frozen"/>
      <selection activeCell="A2" sqref="A2"/>
      <selection pane="bottomLeft" activeCell="G50" sqref="G50"/>
    </sheetView>
  </sheetViews>
  <sheetFormatPr defaultColWidth="9.140625" defaultRowHeight="15" customHeight="1" x14ac:dyDescent="0.25"/>
  <cols>
    <col min="1" max="1" width="6.42578125" style="1" customWidth="1"/>
    <col min="2" max="2" width="30" style="1" customWidth="1"/>
    <col min="3" max="3" width="165.7109375" style="1" customWidth="1"/>
    <col min="4" max="4" width="14" style="1" customWidth="1"/>
    <col min="5" max="5" width="23.5703125" style="1" customWidth="1"/>
    <col min="6" max="7" width="17.28515625" style="1" customWidth="1"/>
    <col min="8" max="8" width="19.7109375" style="1" customWidth="1"/>
    <col min="9" max="9" width="15.85546875" style="1" customWidth="1"/>
    <col min="10" max="10" width="15.28515625" style="1" customWidth="1"/>
    <col min="11" max="11" width="56.140625" style="1" customWidth="1"/>
    <col min="12" max="12" width="14.42578125" style="1" customWidth="1"/>
    <col min="13" max="13" width="13.7109375" style="1" customWidth="1"/>
    <col min="14" max="14" width="18" style="1" customWidth="1"/>
    <col min="15" max="16384" width="9.140625" style="1"/>
  </cols>
  <sheetData>
    <row r="1" spans="1:14" ht="15" customHeight="1" x14ac:dyDescent="0.3">
      <c r="C1" s="157" t="s">
        <v>17</v>
      </c>
      <c r="D1" s="157"/>
      <c r="E1" s="157"/>
      <c r="F1" s="157"/>
      <c r="G1" s="157"/>
      <c r="H1" s="157"/>
      <c r="I1" s="157"/>
      <c r="J1" s="157"/>
      <c r="K1" s="157"/>
      <c r="L1" s="157"/>
    </row>
    <row r="2" spans="1:14" ht="15" customHeight="1" x14ac:dyDescent="0.3">
      <c r="C2" s="13"/>
      <c r="D2" s="13"/>
      <c r="E2" s="13"/>
      <c r="F2" s="13"/>
      <c r="G2" s="13"/>
      <c r="H2" s="13"/>
      <c r="I2" s="13"/>
      <c r="J2" s="13"/>
      <c r="K2" s="13"/>
      <c r="L2" s="13"/>
    </row>
    <row r="3" spans="1:14" ht="15" customHeight="1" x14ac:dyDescent="0.3">
      <c r="B3" s="157" t="s">
        <v>110</v>
      </c>
      <c r="C3" s="157"/>
      <c r="D3" s="157"/>
      <c r="E3" s="157"/>
      <c r="F3" s="157"/>
      <c r="G3" s="157"/>
      <c r="H3" s="157"/>
      <c r="I3" s="157"/>
      <c r="J3" s="157"/>
      <c r="K3" s="157"/>
      <c r="L3" s="157"/>
      <c r="M3" s="157"/>
      <c r="N3" s="157"/>
    </row>
    <row r="4" spans="1:14" ht="15" customHeight="1" thickBot="1" x14ac:dyDescent="0.3"/>
    <row r="5" spans="1:14" ht="37.5" customHeight="1" x14ac:dyDescent="0.25">
      <c r="A5" s="158" t="s">
        <v>0</v>
      </c>
      <c r="B5" s="161" t="s">
        <v>1</v>
      </c>
      <c r="C5" s="164" t="s">
        <v>2</v>
      </c>
      <c r="D5" s="161" t="s">
        <v>3</v>
      </c>
      <c r="E5" s="167" t="s">
        <v>4</v>
      </c>
      <c r="F5" s="161"/>
      <c r="G5" s="161"/>
      <c r="H5" s="161"/>
      <c r="I5" s="161"/>
      <c r="J5" s="161"/>
      <c r="K5" s="52" t="s">
        <v>5</v>
      </c>
      <c r="L5" s="161" t="s">
        <v>6</v>
      </c>
      <c r="M5" s="161"/>
      <c r="N5" s="168"/>
    </row>
    <row r="6" spans="1:14" ht="15" customHeight="1" x14ac:dyDescent="0.25">
      <c r="A6" s="159"/>
      <c r="B6" s="162"/>
      <c r="C6" s="165"/>
      <c r="D6" s="162"/>
      <c r="E6" s="169" t="s">
        <v>7</v>
      </c>
      <c r="F6" s="165" t="s">
        <v>96</v>
      </c>
      <c r="G6" s="162">
        <v>2020</v>
      </c>
      <c r="H6" s="162"/>
      <c r="I6" s="162"/>
      <c r="J6" s="169" t="s">
        <v>8</v>
      </c>
      <c r="K6" s="162"/>
      <c r="L6" s="162" t="s">
        <v>9</v>
      </c>
      <c r="M6" s="162"/>
      <c r="N6" s="171"/>
    </row>
    <row r="7" spans="1:14" ht="23.25" customHeight="1" thickBot="1" x14ac:dyDescent="0.3">
      <c r="A7" s="160"/>
      <c r="B7" s="163"/>
      <c r="C7" s="166"/>
      <c r="D7" s="163"/>
      <c r="E7" s="170"/>
      <c r="F7" s="166"/>
      <c r="G7" s="53" t="s">
        <v>10</v>
      </c>
      <c r="H7" s="53" t="s">
        <v>11</v>
      </c>
      <c r="I7" s="53" t="s">
        <v>12</v>
      </c>
      <c r="J7" s="170"/>
      <c r="K7" s="163"/>
      <c r="L7" s="53">
        <v>2022</v>
      </c>
      <c r="M7" s="53">
        <v>2023</v>
      </c>
      <c r="N7" s="54">
        <v>2024</v>
      </c>
    </row>
    <row r="8" spans="1:14" ht="17.100000000000001" customHeight="1" thickBot="1" x14ac:dyDescent="0.3">
      <c r="A8" s="55">
        <v>1</v>
      </c>
      <c r="B8" s="56">
        <v>2</v>
      </c>
      <c r="C8" s="57">
        <v>3</v>
      </c>
      <c r="D8" s="56">
        <v>4</v>
      </c>
      <c r="E8" s="58" t="s">
        <v>97</v>
      </c>
      <c r="F8" s="57">
        <v>6</v>
      </c>
      <c r="G8" s="56">
        <v>7</v>
      </c>
      <c r="H8" s="56">
        <v>8</v>
      </c>
      <c r="I8" s="56">
        <v>9</v>
      </c>
      <c r="J8" s="58">
        <v>10</v>
      </c>
      <c r="K8" s="56">
        <v>11</v>
      </c>
      <c r="L8" s="56">
        <v>12</v>
      </c>
      <c r="M8" s="56">
        <v>13</v>
      </c>
      <c r="N8" s="59">
        <v>14</v>
      </c>
    </row>
    <row r="9" spans="1:14" ht="17.100000000000001" customHeight="1" x14ac:dyDescent="0.25">
      <c r="A9" s="34" t="s">
        <v>19</v>
      </c>
      <c r="B9" s="5"/>
      <c r="C9" s="5"/>
      <c r="D9" s="5"/>
      <c r="E9" s="5"/>
      <c r="F9" s="5"/>
      <c r="G9" s="5"/>
      <c r="H9" s="5"/>
      <c r="I9" s="5"/>
      <c r="J9" s="5"/>
      <c r="K9" s="5"/>
      <c r="L9" s="5"/>
      <c r="M9" s="5"/>
      <c r="N9" s="35"/>
    </row>
    <row r="10" spans="1:14" x14ac:dyDescent="0.25">
      <c r="A10" s="36" t="s">
        <v>20</v>
      </c>
      <c r="B10" s="37"/>
      <c r="C10" s="37"/>
      <c r="D10" s="37"/>
      <c r="E10" s="37"/>
      <c r="F10" s="37"/>
      <c r="G10" s="37"/>
      <c r="H10" s="37"/>
      <c r="I10" s="37"/>
      <c r="J10" s="37"/>
      <c r="K10" s="37"/>
      <c r="L10" s="37"/>
      <c r="M10" s="37"/>
      <c r="N10" s="38"/>
    </row>
    <row r="11" spans="1:14" ht="409.5" customHeight="1" x14ac:dyDescent="0.25">
      <c r="A11" s="39">
        <v>1</v>
      </c>
      <c r="B11" s="6" t="s">
        <v>51</v>
      </c>
      <c r="C11" s="9" t="s">
        <v>100</v>
      </c>
      <c r="D11" s="71" t="s">
        <v>21</v>
      </c>
      <c r="E11" s="89">
        <f>F11+I11+J11+L11+M11+N11</f>
        <v>80973</v>
      </c>
      <c r="F11" s="85">
        <v>9985.5</v>
      </c>
      <c r="G11" s="69">
        <v>20889.900000000001</v>
      </c>
      <c r="H11" s="69">
        <v>11424.8</v>
      </c>
      <c r="I11" s="69">
        <v>6987.5</v>
      </c>
      <c r="J11" s="90">
        <v>13000</v>
      </c>
      <c r="K11" s="96" t="s">
        <v>94</v>
      </c>
      <c r="L11" s="90">
        <v>17000</v>
      </c>
      <c r="M11" s="90">
        <v>17000</v>
      </c>
      <c r="N11" s="91">
        <v>17000</v>
      </c>
    </row>
    <row r="12" spans="1:14" ht="114.4" customHeight="1" x14ac:dyDescent="0.25">
      <c r="A12" s="39">
        <v>2</v>
      </c>
      <c r="B12" s="10" t="s">
        <v>52</v>
      </c>
      <c r="C12" s="8" t="s">
        <v>98</v>
      </c>
      <c r="D12" s="81" t="s">
        <v>21</v>
      </c>
      <c r="E12" s="86">
        <v>299</v>
      </c>
      <c r="F12" s="92">
        <v>49</v>
      </c>
      <c r="G12" s="84">
        <v>50</v>
      </c>
      <c r="H12" s="84">
        <v>50</v>
      </c>
      <c r="I12" s="84">
        <v>50</v>
      </c>
      <c r="J12" s="93">
        <v>50</v>
      </c>
      <c r="K12" s="94"/>
      <c r="L12" s="93">
        <v>50</v>
      </c>
      <c r="M12" s="93">
        <v>50</v>
      </c>
      <c r="N12" s="95">
        <v>50</v>
      </c>
    </row>
    <row r="13" spans="1:14" ht="192" customHeight="1" x14ac:dyDescent="0.25">
      <c r="A13" s="40">
        <v>3</v>
      </c>
      <c r="B13" s="11" t="s">
        <v>53</v>
      </c>
      <c r="C13" s="8" t="s">
        <v>73</v>
      </c>
      <c r="D13" s="81" t="s">
        <v>21</v>
      </c>
      <c r="E13" s="89">
        <f>F13+I13+J13+L13+M13+N13</f>
        <v>3411.6000000000004</v>
      </c>
      <c r="F13" s="88">
        <v>185.3</v>
      </c>
      <c r="G13" s="84">
        <v>1030</v>
      </c>
      <c r="H13" s="88">
        <v>23.6</v>
      </c>
      <c r="I13" s="87">
        <v>21</v>
      </c>
      <c r="J13" s="71">
        <v>313.39999999999998</v>
      </c>
      <c r="K13" s="85"/>
      <c r="L13" s="100">
        <v>501.3</v>
      </c>
      <c r="M13" s="101">
        <v>1393.3</v>
      </c>
      <c r="N13" s="102">
        <v>997.3</v>
      </c>
    </row>
    <row r="14" spans="1:14" ht="156.19999999999999" customHeight="1" x14ac:dyDescent="0.25">
      <c r="A14" s="39">
        <v>4</v>
      </c>
      <c r="B14" s="7" t="s">
        <v>54</v>
      </c>
      <c r="C14" s="12" t="s">
        <v>85</v>
      </c>
      <c r="D14" s="81" t="s">
        <v>21</v>
      </c>
      <c r="E14" s="89">
        <f>F14+I14+J14+L14+M14+N14</f>
        <v>3211.4</v>
      </c>
      <c r="F14" s="82">
        <v>1338.9</v>
      </c>
      <c r="G14" s="83">
        <v>1115.7</v>
      </c>
      <c r="H14" s="88">
        <v>1147.0999999999999</v>
      </c>
      <c r="I14" s="88">
        <v>572.5</v>
      </c>
      <c r="J14" s="86">
        <v>700</v>
      </c>
      <c r="K14" s="82"/>
      <c r="L14" s="103">
        <v>600</v>
      </c>
      <c r="M14" s="103">
        <v>0</v>
      </c>
      <c r="N14" s="104">
        <v>0</v>
      </c>
    </row>
    <row r="15" spans="1:14" ht="30.6" customHeight="1" x14ac:dyDescent="0.25">
      <c r="A15" s="19" t="s">
        <v>29</v>
      </c>
      <c r="B15" s="18"/>
      <c r="C15" s="21"/>
      <c r="D15" s="21"/>
      <c r="E15" s="21"/>
      <c r="F15" s="21"/>
      <c r="G15" s="21"/>
      <c r="H15" s="21"/>
      <c r="I15" s="21"/>
      <c r="J15" s="21"/>
      <c r="K15" s="21"/>
      <c r="L15" s="21"/>
      <c r="M15" s="21"/>
      <c r="N15" s="41"/>
    </row>
    <row r="16" spans="1:14" ht="15" customHeight="1" x14ac:dyDescent="0.25">
      <c r="A16" s="155">
        <v>1</v>
      </c>
      <c r="B16" s="153" t="s">
        <v>55</v>
      </c>
      <c r="C16" s="152" t="s">
        <v>86</v>
      </c>
      <c r="D16" s="151" t="s">
        <v>16</v>
      </c>
      <c r="E16" s="147" t="s">
        <v>112</v>
      </c>
      <c r="F16" s="148" t="s">
        <v>61</v>
      </c>
      <c r="G16" s="150">
        <v>4500</v>
      </c>
      <c r="H16" s="150">
        <v>4500</v>
      </c>
      <c r="I16" s="150">
        <v>2092.6999999999998</v>
      </c>
      <c r="J16" s="150">
        <v>4120</v>
      </c>
      <c r="K16" s="144" t="s">
        <v>87</v>
      </c>
      <c r="L16" s="145">
        <f>50*21.3</f>
        <v>1065</v>
      </c>
      <c r="M16" s="147">
        <v>0</v>
      </c>
      <c r="N16" s="146">
        <v>0</v>
      </c>
    </row>
    <row r="17" spans="1:14" ht="15" customHeight="1" x14ac:dyDescent="0.25">
      <c r="A17" s="155"/>
      <c r="B17" s="154"/>
      <c r="C17" s="152"/>
      <c r="D17" s="151"/>
      <c r="E17" s="147">
        <f t="shared" ref="E17:E61" si="0">F17+I17+J17+L17+M17+N17</f>
        <v>0</v>
      </c>
      <c r="F17" s="149"/>
      <c r="G17" s="147"/>
      <c r="H17" s="147"/>
      <c r="I17" s="147"/>
      <c r="J17" s="147"/>
      <c r="K17" s="144"/>
      <c r="L17" s="145"/>
      <c r="M17" s="147"/>
      <c r="N17" s="146"/>
    </row>
    <row r="18" spans="1:14" ht="15" customHeight="1" x14ac:dyDescent="0.25">
      <c r="A18" s="155"/>
      <c r="B18" s="154"/>
      <c r="C18" s="152"/>
      <c r="D18" s="151"/>
      <c r="E18" s="147">
        <f t="shared" si="0"/>
        <v>0</v>
      </c>
      <c r="F18" s="149"/>
      <c r="G18" s="147"/>
      <c r="H18" s="147"/>
      <c r="I18" s="147"/>
      <c r="J18" s="147"/>
      <c r="K18" s="144"/>
      <c r="L18" s="145"/>
      <c r="M18" s="147"/>
      <c r="N18" s="146"/>
    </row>
    <row r="19" spans="1:14" ht="15" customHeight="1" x14ac:dyDescent="0.25">
      <c r="A19" s="155"/>
      <c r="B19" s="154"/>
      <c r="C19" s="152"/>
      <c r="D19" s="151"/>
      <c r="E19" s="147">
        <f t="shared" si="0"/>
        <v>0</v>
      </c>
      <c r="F19" s="149"/>
      <c r="G19" s="147"/>
      <c r="H19" s="147"/>
      <c r="I19" s="147"/>
      <c r="J19" s="147"/>
      <c r="K19" s="144"/>
      <c r="L19" s="145"/>
      <c r="M19" s="147"/>
      <c r="N19" s="146"/>
    </row>
    <row r="20" spans="1:14" ht="15" customHeight="1" x14ac:dyDescent="0.25">
      <c r="A20" s="155"/>
      <c r="B20" s="154"/>
      <c r="C20" s="152"/>
      <c r="D20" s="151"/>
      <c r="E20" s="147">
        <f t="shared" si="0"/>
        <v>0</v>
      </c>
      <c r="F20" s="149"/>
      <c r="G20" s="147"/>
      <c r="H20" s="147"/>
      <c r="I20" s="147"/>
      <c r="J20" s="147"/>
      <c r="K20" s="144"/>
      <c r="L20" s="145"/>
      <c r="M20" s="147"/>
      <c r="N20" s="146"/>
    </row>
    <row r="21" spans="1:14" ht="15" customHeight="1" x14ac:dyDescent="0.25">
      <c r="A21" s="155"/>
      <c r="B21" s="154"/>
      <c r="C21" s="152"/>
      <c r="D21" s="151"/>
      <c r="E21" s="147">
        <f t="shared" si="0"/>
        <v>0</v>
      </c>
      <c r="F21" s="149"/>
      <c r="G21" s="147"/>
      <c r="H21" s="147"/>
      <c r="I21" s="147"/>
      <c r="J21" s="147"/>
      <c r="K21" s="144"/>
      <c r="L21" s="145"/>
      <c r="M21" s="147"/>
      <c r="N21" s="146"/>
    </row>
    <row r="22" spans="1:14" ht="15" customHeight="1" x14ac:dyDescent="0.25">
      <c r="A22" s="155"/>
      <c r="B22" s="154"/>
      <c r="C22" s="152"/>
      <c r="D22" s="151"/>
      <c r="E22" s="147">
        <f t="shared" si="0"/>
        <v>0</v>
      </c>
      <c r="F22" s="149"/>
      <c r="G22" s="147"/>
      <c r="H22" s="147"/>
      <c r="I22" s="147"/>
      <c r="J22" s="147"/>
      <c r="K22" s="144"/>
      <c r="L22" s="145"/>
      <c r="M22" s="147"/>
      <c r="N22" s="146"/>
    </row>
    <row r="23" spans="1:14" ht="15" customHeight="1" x14ac:dyDescent="0.25">
      <c r="A23" s="155"/>
      <c r="B23" s="154"/>
      <c r="C23" s="152"/>
      <c r="D23" s="151"/>
      <c r="E23" s="147">
        <f t="shared" si="0"/>
        <v>0</v>
      </c>
      <c r="F23" s="149"/>
      <c r="G23" s="147"/>
      <c r="H23" s="147"/>
      <c r="I23" s="147"/>
      <c r="J23" s="147"/>
      <c r="K23" s="144"/>
      <c r="L23" s="145"/>
      <c r="M23" s="147"/>
      <c r="N23" s="146"/>
    </row>
    <row r="24" spans="1:14" ht="15" customHeight="1" x14ac:dyDescent="0.25">
      <c r="A24" s="155"/>
      <c r="B24" s="154"/>
      <c r="C24" s="152"/>
      <c r="D24" s="151"/>
      <c r="E24" s="147">
        <f t="shared" si="0"/>
        <v>0</v>
      </c>
      <c r="F24" s="149"/>
      <c r="G24" s="147"/>
      <c r="H24" s="147"/>
      <c r="I24" s="147"/>
      <c r="J24" s="147"/>
      <c r="K24" s="144"/>
      <c r="L24" s="145"/>
      <c r="M24" s="147"/>
      <c r="N24" s="146"/>
    </row>
    <row r="25" spans="1:14" ht="15" customHeight="1" x14ac:dyDescent="0.25">
      <c r="A25" s="155"/>
      <c r="B25" s="154"/>
      <c r="C25" s="152"/>
      <c r="D25" s="151"/>
      <c r="E25" s="147">
        <f t="shared" si="0"/>
        <v>0</v>
      </c>
      <c r="F25" s="149"/>
      <c r="G25" s="147"/>
      <c r="H25" s="147"/>
      <c r="I25" s="147"/>
      <c r="J25" s="147"/>
      <c r="K25" s="144"/>
      <c r="L25" s="145"/>
      <c r="M25" s="147"/>
      <c r="N25" s="146"/>
    </row>
    <row r="26" spans="1:14" ht="5.25" customHeight="1" x14ac:dyDescent="0.25">
      <c r="A26" s="155"/>
      <c r="B26" s="154"/>
      <c r="C26" s="152"/>
      <c r="D26" s="151"/>
      <c r="E26" s="147">
        <f t="shared" si="0"/>
        <v>0</v>
      </c>
      <c r="F26" s="149"/>
      <c r="G26" s="147"/>
      <c r="H26" s="147"/>
      <c r="I26" s="147"/>
      <c r="J26" s="147"/>
      <c r="K26" s="144"/>
      <c r="L26" s="145"/>
      <c r="M26" s="147"/>
      <c r="N26" s="146"/>
    </row>
    <row r="27" spans="1:14" ht="3.75" hidden="1" customHeight="1" x14ac:dyDescent="0.25">
      <c r="A27" s="155"/>
      <c r="B27" s="154"/>
      <c r="C27" s="152"/>
      <c r="D27" s="151"/>
      <c r="E27" s="147">
        <f t="shared" si="0"/>
        <v>0</v>
      </c>
      <c r="F27" s="149"/>
      <c r="G27" s="147"/>
      <c r="H27" s="147"/>
      <c r="I27" s="147"/>
      <c r="J27" s="147"/>
      <c r="K27" s="144"/>
      <c r="L27" s="145"/>
      <c r="M27" s="147"/>
      <c r="N27" s="146"/>
    </row>
    <row r="28" spans="1:14" ht="15" hidden="1" customHeight="1" x14ac:dyDescent="0.25">
      <c r="A28" s="155"/>
      <c r="B28" s="154"/>
      <c r="C28" s="152"/>
      <c r="D28" s="151"/>
      <c r="E28" s="147">
        <f t="shared" si="0"/>
        <v>0</v>
      </c>
      <c r="F28" s="149"/>
      <c r="G28" s="147"/>
      <c r="H28" s="147"/>
      <c r="I28" s="147"/>
      <c r="J28" s="147"/>
      <c r="K28" s="144"/>
      <c r="L28" s="145"/>
      <c r="M28" s="147"/>
      <c r="N28" s="146"/>
    </row>
    <row r="29" spans="1:14" ht="15" hidden="1" customHeight="1" x14ac:dyDescent="0.25">
      <c r="A29" s="155"/>
      <c r="B29" s="154"/>
      <c r="C29" s="152"/>
      <c r="D29" s="151"/>
      <c r="E29" s="147">
        <f t="shared" si="0"/>
        <v>0</v>
      </c>
      <c r="F29" s="149"/>
      <c r="G29" s="147"/>
      <c r="H29" s="147"/>
      <c r="I29" s="147"/>
      <c r="J29" s="147"/>
      <c r="K29" s="144"/>
      <c r="L29" s="145"/>
      <c r="M29" s="147"/>
      <c r="N29" s="146"/>
    </row>
    <row r="30" spans="1:14" ht="15" hidden="1" customHeight="1" x14ac:dyDescent="0.25">
      <c r="A30" s="155"/>
      <c r="B30" s="154"/>
      <c r="C30" s="152"/>
      <c r="D30" s="151"/>
      <c r="E30" s="147">
        <f t="shared" si="0"/>
        <v>0</v>
      </c>
      <c r="F30" s="149"/>
      <c r="G30" s="147"/>
      <c r="H30" s="147"/>
      <c r="I30" s="147"/>
      <c r="J30" s="147"/>
      <c r="K30" s="144"/>
      <c r="L30" s="145"/>
      <c r="M30" s="147"/>
      <c r="N30" s="146"/>
    </row>
    <row r="31" spans="1:14" ht="15" hidden="1" customHeight="1" x14ac:dyDescent="0.25">
      <c r="A31" s="155"/>
      <c r="B31" s="154"/>
      <c r="C31" s="152"/>
      <c r="D31" s="151"/>
      <c r="E31" s="147">
        <f t="shared" si="0"/>
        <v>0</v>
      </c>
      <c r="F31" s="149"/>
      <c r="G31" s="147"/>
      <c r="H31" s="147"/>
      <c r="I31" s="147"/>
      <c r="J31" s="147"/>
      <c r="K31" s="144"/>
      <c r="L31" s="145"/>
      <c r="M31" s="147"/>
      <c r="N31" s="146"/>
    </row>
    <row r="32" spans="1:14" ht="15" hidden="1" customHeight="1" x14ac:dyDescent="0.25">
      <c r="A32" s="155"/>
      <c r="B32" s="154"/>
      <c r="C32" s="152"/>
      <c r="D32" s="151"/>
      <c r="E32" s="147">
        <f t="shared" si="0"/>
        <v>0</v>
      </c>
      <c r="F32" s="149"/>
      <c r="G32" s="147"/>
      <c r="H32" s="147"/>
      <c r="I32" s="147"/>
      <c r="J32" s="147"/>
      <c r="K32" s="144"/>
      <c r="L32" s="145"/>
      <c r="M32" s="147"/>
      <c r="N32" s="146"/>
    </row>
    <row r="33" spans="1:14" ht="15" hidden="1" customHeight="1" x14ac:dyDescent="0.25">
      <c r="A33" s="155"/>
      <c r="B33" s="154"/>
      <c r="C33" s="152"/>
      <c r="D33" s="151"/>
      <c r="E33" s="147">
        <f t="shared" si="0"/>
        <v>0</v>
      </c>
      <c r="F33" s="149"/>
      <c r="G33" s="147"/>
      <c r="H33" s="147"/>
      <c r="I33" s="147"/>
      <c r="J33" s="147"/>
      <c r="K33" s="144"/>
      <c r="L33" s="145"/>
      <c r="M33" s="147"/>
      <c r="N33" s="146"/>
    </row>
    <row r="34" spans="1:14" ht="15" hidden="1" customHeight="1" x14ac:dyDescent="0.25">
      <c r="A34" s="155"/>
      <c r="B34" s="154"/>
      <c r="C34" s="152"/>
      <c r="D34" s="151"/>
      <c r="E34" s="147">
        <f t="shared" si="0"/>
        <v>0</v>
      </c>
      <c r="F34" s="149"/>
      <c r="G34" s="147"/>
      <c r="H34" s="147"/>
      <c r="I34" s="147"/>
      <c r="J34" s="147"/>
      <c r="K34" s="144"/>
      <c r="L34" s="145"/>
      <c r="M34" s="147"/>
      <c r="N34" s="146"/>
    </row>
    <row r="35" spans="1:14" ht="15" hidden="1" customHeight="1" x14ac:dyDescent="0.25">
      <c r="A35" s="155"/>
      <c r="B35" s="154"/>
      <c r="C35" s="152"/>
      <c r="D35" s="151"/>
      <c r="E35" s="147">
        <f t="shared" si="0"/>
        <v>0</v>
      </c>
      <c r="F35" s="149"/>
      <c r="G35" s="147"/>
      <c r="H35" s="147"/>
      <c r="I35" s="147"/>
      <c r="J35" s="147"/>
      <c r="K35" s="144"/>
      <c r="L35" s="145"/>
      <c r="M35" s="147"/>
      <c r="N35" s="146"/>
    </row>
    <row r="36" spans="1:14" ht="15" hidden="1" customHeight="1" x14ac:dyDescent="0.25">
      <c r="A36" s="155"/>
      <c r="B36" s="154"/>
      <c r="C36" s="152"/>
      <c r="D36" s="151"/>
      <c r="E36" s="147">
        <f t="shared" si="0"/>
        <v>0</v>
      </c>
      <c r="F36" s="149"/>
      <c r="G36" s="147"/>
      <c r="H36" s="147"/>
      <c r="I36" s="147"/>
      <c r="J36" s="147"/>
      <c r="K36" s="144"/>
      <c r="L36" s="145"/>
      <c r="M36" s="147"/>
      <c r="N36" s="146"/>
    </row>
    <row r="37" spans="1:14" ht="15" hidden="1" customHeight="1" x14ac:dyDescent="0.25">
      <c r="A37" s="155"/>
      <c r="B37" s="154"/>
      <c r="C37" s="152"/>
      <c r="D37" s="151"/>
      <c r="E37" s="147">
        <f t="shared" si="0"/>
        <v>0</v>
      </c>
      <c r="F37" s="149"/>
      <c r="G37" s="147"/>
      <c r="H37" s="147"/>
      <c r="I37" s="147"/>
      <c r="J37" s="147"/>
      <c r="K37" s="144"/>
      <c r="L37" s="145"/>
      <c r="M37" s="147"/>
      <c r="N37" s="146"/>
    </row>
    <row r="38" spans="1:14" ht="15" hidden="1" customHeight="1" x14ac:dyDescent="0.25">
      <c r="A38" s="155"/>
      <c r="B38" s="154"/>
      <c r="C38" s="152"/>
      <c r="D38" s="151"/>
      <c r="E38" s="147">
        <f t="shared" si="0"/>
        <v>0</v>
      </c>
      <c r="F38" s="149"/>
      <c r="G38" s="147"/>
      <c r="H38" s="147"/>
      <c r="I38" s="147"/>
      <c r="J38" s="147"/>
      <c r="K38" s="144"/>
      <c r="L38" s="145"/>
      <c r="M38" s="147"/>
      <c r="N38" s="146"/>
    </row>
    <row r="39" spans="1:14" ht="15" hidden="1" customHeight="1" x14ac:dyDescent="0.25">
      <c r="A39" s="155"/>
      <c r="B39" s="154"/>
      <c r="C39" s="152"/>
      <c r="D39" s="151"/>
      <c r="E39" s="147">
        <f t="shared" si="0"/>
        <v>0</v>
      </c>
      <c r="F39" s="149"/>
      <c r="G39" s="147"/>
      <c r="H39" s="147"/>
      <c r="I39" s="147"/>
      <c r="J39" s="147"/>
      <c r="K39" s="144"/>
      <c r="L39" s="145"/>
      <c r="M39" s="147"/>
      <c r="N39" s="146"/>
    </row>
    <row r="40" spans="1:14" ht="15" hidden="1" customHeight="1" x14ac:dyDescent="0.25">
      <c r="A40" s="155"/>
      <c r="B40" s="154"/>
      <c r="C40" s="152"/>
      <c r="D40" s="151"/>
      <c r="E40" s="147">
        <f t="shared" si="0"/>
        <v>0</v>
      </c>
      <c r="F40" s="149"/>
      <c r="G40" s="147"/>
      <c r="H40" s="147"/>
      <c r="I40" s="147"/>
      <c r="J40" s="147"/>
      <c r="K40" s="144"/>
      <c r="L40" s="145"/>
      <c r="M40" s="147"/>
      <c r="N40" s="146"/>
    </row>
    <row r="41" spans="1:14" ht="12.75" hidden="1" customHeight="1" x14ac:dyDescent="0.25">
      <c r="A41" s="155"/>
      <c r="B41" s="154"/>
      <c r="C41" s="152"/>
      <c r="D41" s="151"/>
      <c r="E41" s="147">
        <f t="shared" si="0"/>
        <v>0</v>
      </c>
      <c r="F41" s="149"/>
      <c r="G41" s="147"/>
      <c r="H41" s="147"/>
      <c r="I41" s="147"/>
      <c r="J41" s="147"/>
      <c r="K41" s="144"/>
      <c r="L41" s="145"/>
      <c r="M41" s="147"/>
      <c r="N41" s="146"/>
    </row>
    <row r="42" spans="1:14" ht="15" hidden="1" customHeight="1" x14ac:dyDescent="0.25">
      <c r="A42" s="155"/>
      <c r="B42" s="154"/>
      <c r="C42" s="152"/>
      <c r="D42" s="151"/>
      <c r="E42" s="147">
        <f t="shared" si="0"/>
        <v>0</v>
      </c>
      <c r="F42" s="63"/>
      <c r="G42" s="14"/>
      <c r="H42" s="62"/>
      <c r="I42" s="80"/>
      <c r="J42" s="63"/>
      <c r="K42" s="144"/>
      <c r="L42" s="145"/>
      <c r="M42" s="147"/>
      <c r="N42" s="146"/>
    </row>
    <row r="43" spans="1:14" ht="15" hidden="1" customHeight="1" x14ac:dyDescent="0.25">
      <c r="A43" s="155"/>
      <c r="B43" s="154"/>
      <c r="C43" s="152"/>
      <c r="D43" s="151"/>
      <c r="E43" s="147">
        <f t="shared" si="0"/>
        <v>0</v>
      </c>
      <c r="F43" s="63"/>
      <c r="G43" s="14"/>
      <c r="H43" s="62"/>
      <c r="I43" s="80"/>
      <c r="J43" s="63"/>
      <c r="K43" s="144"/>
      <c r="L43" s="145"/>
      <c r="M43" s="147"/>
      <c r="N43" s="146"/>
    </row>
    <row r="44" spans="1:14" ht="15" hidden="1" customHeight="1" x14ac:dyDescent="0.25">
      <c r="A44" s="155"/>
      <c r="B44" s="154"/>
      <c r="C44" s="152"/>
      <c r="D44" s="151"/>
      <c r="E44" s="147">
        <f t="shared" si="0"/>
        <v>0</v>
      </c>
      <c r="F44" s="63"/>
      <c r="G44" s="14"/>
      <c r="H44" s="62"/>
      <c r="I44" s="80"/>
      <c r="J44" s="63"/>
      <c r="K44" s="144"/>
      <c r="L44" s="145"/>
      <c r="M44" s="147"/>
      <c r="N44" s="146"/>
    </row>
    <row r="45" spans="1:14" ht="15" hidden="1" customHeight="1" x14ac:dyDescent="0.25">
      <c r="A45" s="155"/>
      <c r="B45" s="154"/>
      <c r="C45" s="152"/>
      <c r="D45" s="151"/>
      <c r="E45" s="147">
        <f t="shared" si="0"/>
        <v>0</v>
      </c>
      <c r="F45" s="63"/>
      <c r="G45" s="14"/>
      <c r="H45" s="62"/>
      <c r="I45" s="80"/>
      <c r="J45" s="63"/>
      <c r="K45" s="144"/>
      <c r="L45" s="145"/>
      <c r="M45" s="147"/>
      <c r="N45" s="146"/>
    </row>
    <row r="46" spans="1:14" ht="15" hidden="1" customHeight="1" x14ac:dyDescent="0.25">
      <c r="A46" s="155"/>
      <c r="B46" s="154"/>
      <c r="C46" s="152"/>
      <c r="D46" s="151"/>
      <c r="E46" s="147">
        <f t="shared" si="0"/>
        <v>0</v>
      </c>
      <c r="F46" s="63"/>
      <c r="G46" s="14"/>
      <c r="H46" s="62"/>
      <c r="I46" s="80"/>
      <c r="J46" s="63"/>
      <c r="K46" s="144"/>
      <c r="L46" s="145"/>
      <c r="M46" s="147"/>
      <c r="N46" s="146"/>
    </row>
    <row r="47" spans="1:14" ht="15" hidden="1" customHeight="1" x14ac:dyDescent="0.25">
      <c r="A47" s="155"/>
      <c r="B47" s="154"/>
      <c r="C47" s="152"/>
      <c r="D47" s="151"/>
      <c r="E47" s="147">
        <f t="shared" si="0"/>
        <v>0</v>
      </c>
      <c r="F47" s="63"/>
      <c r="G47" s="14"/>
      <c r="H47" s="62"/>
      <c r="I47" s="80"/>
      <c r="J47" s="63"/>
      <c r="K47" s="144"/>
      <c r="L47" s="145"/>
      <c r="M47" s="147"/>
      <c r="N47" s="146"/>
    </row>
    <row r="48" spans="1:14" ht="13.5" customHeight="1" x14ac:dyDescent="0.25">
      <c r="A48" s="155"/>
      <c r="B48" s="154"/>
      <c r="C48" s="152"/>
      <c r="D48" s="151"/>
      <c r="E48" s="156">
        <f t="shared" si="0"/>
        <v>0</v>
      </c>
      <c r="F48" s="63"/>
      <c r="G48" s="14"/>
      <c r="H48" s="62"/>
      <c r="I48" s="80"/>
      <c r="J48" s="63"/>
      <c r="K48" s="144"/>
      <c r="L48" s="145"/>
      <c r="M48" s="147"/>
      <c r="N48" s="146"/>
    </row>
    <row r="49" spans="1:21" ht="24.4" customHeight="1" x14ac:dyDescent="0.25">
      <c r="A49" s="19" t="s">
        <v>30</v>
      </c>
      <c r="B49" s="28"/>
      <c r="C49" s="29"/>
      <c r="D49" s="29"/>
      <c r="E49" s="29"/>
      <c r="F49" s="29"/>
      <c r="G49" s="29"/>
      <c r="H49" s="29"/>
      <c r="I49" s="29"/>
      <c r="J49" s="29"/>
      <c r="K49" s="29"/>
      <c r="L49" s="30"/>
      <c r="M49" s="30"/>
      <c r="N49" s="43"/>
    </row>
    <row r="50" spans="1:21" ht="104.25" customHeight="1" x14ac:dyDescent="0.25">
      <c r="A50" s="44">
        <v>1</v>
      </c>
      <c r="B50" s="107" t="s">
        <v>59</v>
      </c>
      <c r="C50" s="108" t="s">
        <v>99</v>
      </c>
      <c r="D50" s="22" t="s">
        <v>15</v>
      </c>
      <c r="E50" s="136">
        <f>F50+9436.76+20600+L50+M50+N50</f>
        <v>2450967.7599999998</v>
      </c>
      <c r="F50" s="109">
        <v>0</v>
      </c>
      <c r="G50" s="105" t="s">
        <v>92</v>
      </c>
      <c r="H50" s="64" t="s">
        <v>62</v>
      </c>
      <c r="I50" s="64" t="s">
        <v>63</v>
      </c>
      <c r="J50" s="65" t="s">
        <v>64</v>
      </c>
      <c r="K50" s="20" t="s">
        <v>74</v>
      </c>
      <c r="L50" s="23">
        <v>233538.7</v>
      </c>
      <c r="M50" s="23">
        <v>775500</v>
      </c>
      <c r="N50" s="45">
        <v>1411892.3</v>
      </c>
    </row>
    <row r="51" spans="1:21" s="16" customFormat="1" ht="141.75" customHeight="1" x14ac:dyDescent="0.25">
      <c r="A51" s="46">
        <v>2</v>
      </c>
      <c r="B51" s="110" t="s">
        <v>44</v>
      </c>
      <c r="C51" s="111" t="s">
        <v>101</v>
      </c>
      <c r="D51" s="98" t="s">
        <v>14</v>
      </c>
      <c r="E51" s="143" t="s">
        <v>113</v>
      </c>
      <c r="F51" s="112">
        <v>245</v>
      </c>
      <c r="G51" s="113">
        <v>3375</v>
      </c>
      <c r="H51" s="114">
        <v>3375</v>
      </c>
      <c r="I51" s="114">
        <v>409.8</v>
      </c>
      <c r="J51" s="114" t="s">
        <v>111</v>
      </c>
      <c r="K51" s="12" t="s">
        <v>102</v>
      </c>
      <c r="L51" s="17">
        <f>600*21.3</f>
        <v>12780</v>
      </c>
      <c r="M51" s="17">
        <f>600*21.9</f>
        <v>13140</v>
      </c>
      <c r="N51" s="47">
        <f>400*22</f>
        <v>8800</v>
      </c>
      <c r="O51" s="2"/>
      <c r="P51" s="2"/>
      <c r="Q51" s="2"/>
      <c r="R51" s="2"/>
      <c r="S51" s="2"/>
      <c r="T51" s="2"/>
      <c r="U51" s="2"/>
    </row>
    <row r="52" spans="1:21" s="2" customFormat="1" ht="110.25" customHeight="1" x14ac:dyDescent="0.25">
      <c r="A52" s="46">
        <v>3</v>
      </c>
      <c r="B52" s="115" t="s">
        <v>22</v>
      </c>
      <c r="C52" s="111" t="s">
        <v>88</v>
      </c>
      <c r="D52" s="116" t="s">
        <v>15</v>
      </c>
      <c r="E52" s="99">
        <f>F52+2028+9682+12013.2+11399+7172</f>
        <v>42294.2</v>
      </c>
      <c r="F52" s="99">
        <v>0</v>
      </c>
      <c r="G52" s="66" t="s">
        <v>70</v>
      </c>
      <c r="H52" s="67" t="s">
        <v>71</v>
      </c>
      <c r="I52" s="68" t="s">
        <v>72</v>
      </c>
      <c r="J52" s="68" t="s">
        <v>65</v>
      </c>
      <c r="K52" s="106" t="s">
        <v>103</v>
      </c>
      <c r="L52" s="14" t="s">
        <v>76</v>
      </c>
      <c r="M52" s="62" t="s">
        <v>77</v>
      </c>
      <c r="N52" s="15" t="s">
        <v>78</v>
      </c>
      <c r="O52" s="14"/>
      <c r="P52"/>
      <c r="Q52"/>
    </row>
    <row r="53" spans="1:21" s="2" customFormat="1" ht="107.25" customHeight="1" x14ac:dyDescent="0.25">
      <c r="A53" s="46">
        <v>4</v>
      </c>
      <c r="B53" s="117" t="s">
        <v>45</v>
      </c>
      <c r="C53" s="24" t="s">
        <v>23</v>
      </c>
      <c r="D53" s="72" t="s">
        <v>24</v>
      </c>
      <c r="E53" s="142">
        <f t="shared" si="0"/>
        <v>7915.4</v>
      </c>
      <c r="F53" s="77">
        <v>0</v>
      </c>
      <c r="G53" s="133">
        <v>7915.4</v>
      </c>
      <c r="H53" s="133">
        <v>5234.1000000000004</v>
      </c>
      <c r="I53" s="71">
        <v>1574.8</v>
      </c>
      <c r="J53" s="72">
        <f>G53-I53</f>
        <v>6340.5999999999995</v>
      </c>
      <c r="K53" s="24" t="s">
        <v>104</v>
      </c>
      <c r="L53" s="78">
        <v>0</v>
      </c>
      <c r="M53" s="78">
        <v>0</v>
      </c>
      <c r="N53" s="79">
        <v>0</v>
      </c>
    </row>
    <row r="54" spans="1:21" s="2" customFormat="1" ht="265.5" customHeight="1" x14ac:dyDescent="0.25">
      <c r="A54" s="46">
        <v>5</v>
      </c>
      <c r="B54" s="118" t="s">
        <v>60</v>
      </c>
      <c r="C54" s="118" t="s">
        <v>105</v>
      </c>
      <c r="D54" s="72" t="s">
        <v>25</v>
      </c>
      <c r="E54" s="119" t="s">
        <v>80</v>
      </c>
      <c r="F54" s="74" t="s">
        <v>79</v>
      </c>
      <c r="G54" s="74" t="s">
        <v>66</v>
      </c>
      <c r="H54" s="74" t="s">
        <v>67</v>
      </c>
      <c r="I54" s="74" t="s">
        <v>68</v>
      </c>
      <c r="J54" s="74" t="s">
        <v>69</v>
      </c>
      <c r="K54" s="132" t="s">
        <v>106</v>
      </c>
      <c r="L54" s="75">
        <v>0</v>
      </c>
      <c r="M54" s="75">
        <v>0</v>
      </c>
      <c r="N54" s="76">
        <v>0</v>
      </c>
    </row>
    <row r="55" spans="1:21" s="2" customFormat="1" ht="171" customHeight="1" x14ac:dyDescent="0.25">
      <c r="A55" s="46">
        <v>6</v>
      </c>
      <c r="B55" s="97" t="s">
        <v>75</v>
      </c>
      <c r="C55" s="24" t="s">
        <v>56</v>
      </c>
      <c r="D55" s="72" t="s">
        <v>57</v>
      </c>
      <c r="E55" s="120">
        <f>F55+I55+J55+L55+M55+N55</f>
        <v>6833.7</v>
      </c>
      <c r="F55" s="72">
        <v>6450.7</v>
      </c>
      <c r="G55" s="69">
        <v>761.8</v>
      </c>
      <c r="H55" s="69">
        <v>761.8</v>
      </c>
      <c r="I55" s="69">
        <v>383</v>
      </c>
      <c r="J55" s="69">
        <v>0</v>
      </c>
      <c r="K55" s="132" t="s">
        <v>58</v>
      </c>
      <c r="L55" s="69">
        <v>0</v>
      </c>
      <c r="M55" s="69">
        <v>0</v>
      </c>
      <c r="N55" s="69">
        <v>0</v>
      </c>
    </row>
    <row r="56" spans="1:21" ht="40.15" customHeight="1" x14ac:dyDescent="0.25">
      <c r="A56" s="48"/>
      <c r="B56" s="60" t="s">
        <v>26</v>
      </c>
      <c r="C56" s="61"/>
      <c r="D56" s="61"/>
      <c r="E56" s="61"/>
      <c r="F56" s="61"/>
      <c r="G56" s="61"/>
      <c r="H56" s="61"/>
      <c r="I56" s="61"/>
      <c r="J56" s="61"/>
      <c r="K56" s="61"/>
      <c r="L56" s="61"/>
      <c r="M56" s="61"/>
      <c r="N56" s="49"/>
    </row>
    <row r="57" spans="1:21" ht="183" customHeight="1" x14ac:dyDescent="0.25">
      <c r="A57" s="42">
        <v>1</v>
      </c>
      <c r="B57" s="25" t="s">
        <v>46</v>
      </c>
      <c r="C57" s="121" t="s">
        <v>89</v>
      </c>
      <c r="D57" s="122" t="s">
        <v>27</v>
      </c>
      <c r="E57" s="122">
        <f t="shared" si="0"/>
        <v>267320.3</v>
      </c>
      <c r="F57" s="122">
        <v>17940.8</v>
      </c>
      <c r="G57" s="122">
        <v>80000</v>
      </c>
      <c r="H57" s="122">
        <v>33769.9</v>
      </c>
      <c r="I57" s="122">
        <v>29379.5</v>
      </c>
      <c r="J57" s="122">
        <v>30000</v>
      </c>
      <c r="K57" s="123" t="s">
        <v>28</v>
      </c>
      <c r="L57" s="124">
        <v>30000</v>
      </c>
      <c r="M57" s="124">
        <v>80000</v>
      </c>
      <c r="N57" s="125">
        <v>80000</v>
      </c>
    </row>
    <row r="58" spans="1:21" ht="300" customHeight="1" x14ac:dyDescent="0.25">
      <c r="A58" s="50">
        <v>2</v>
      </c>
      <c r="B58" s="25" t="s">
        <v>47</v>
      </c>
      <c r="C58" s="123" t="s">
        <v>107</v>
      </c>
      <c r="D58" s="122" t="s">
        <v>21</v>
      </c>
      <c r="E58" s="122">
        <f t="shared" si="0"/>
        <v>3909</v>
      </c>
      <c r="F58" s="122">
        <v>59.7</v>
      </c>
      <c r="G58" s="124">
        <v>950</v>
      </c>
      <c r="H58" s="122">
        <v>320</v>
      </c>
      <c r="I58" s="122">
        <v>49.3</v>
      </c>
      <c r="J58" s="124">
        <v>950</v>
      </c>
      <c r="K58" s="123" t="s">
        <v>31</v>
      </c>
      <c r="L58" s="124">
        <v>950</v>
      </c>
      <c r="M58" s="124">
        <v>950</v>
      </c>
      <c r="N58" s="125">
        <v>950</v>
      </c>
    </row>
    <row r="59" spans="1:21" ht="105" customHeight="1" x14ac:dyDescent="0.25">
      <c r="A59" s="50">
        <v>3</v>
      </c>
      <c r="B59" s="25" t="s">
        <v>90</v>
      </c>
      <c r="C59" s="131" t="s">
        <v>32</v>
      </c>
      <c r="D59" s="33" t="s">
        <v>33</v>
      </c>
      <c r="E59" s="73">
        <f>F59+I59+J59+L59+M59+N59</f>
        <v>1630252</v>
      </c>
      <c r="F59" s="33">
        <v>0</v>
      </c>
      <c r="G59" s="33">
        <v>22500</v>
      </c>
      <c r="H59" s="33">
        <v>0</v>
      </c>
      <c r="I59" s="33">
        <v>0</v>
      </c>
      <c r="J59" s="33">
        <v>0</v>
      </c>
      <c r="K59" s="26" t="s">
        <v>34</v>
      </c>
      <c r="L59" s="134">
        <v>534066</v>
      </c>
      <c r="M59" s="134">
        <v>545874</v>
      </c>
      <c r="N59" s="135">
        <v>550312</v>
      </c>
    </row>
    <row r="60" spans="1:21" ht="120.2" customHeight="1" x14ac:dyDescent="0.25">
      <c r="A60" s="50">
        <v>4</v>
      </c>
      <c r="B60" s="27" t="s">
        <v>39</v>
      </c>
      <c r="C60" s="123" t="s">
        <v>91</v>
      </c>
      <c r="D60" s="122" t="s">
        <v>35</v>
      </c>
      <c r="E60" s="122">
        <f t="shared" si="0"/>
        <v>716.7</v>
      </c>
      <c r="F60" s="122">
        <v>0</v>
      </c>
      <c r="G60" s="122">
        <v>0</v>
      </c>
      <c r="H60" s="122">
        <v>653.70000000000005</v>
      </c>
      <c r="I60" s="122">
        <v>0</v>
      </c>
      <c r="J60" s="122">
        <v>716.7</v>
      </c>
      <c r="K60" s="123" t="s">
        <v>36</v>
      </c>
      <c r="L60" s="122">
        <v>0</v>
      </c>
      <c r="M60" s="122">
        <v>0</v>
      </c>
      <c r="N60" s="137">
        <v>0</v>
      </c>
    </row>
    <row r="61" spans="1:21" ht="142.5" customHeight="1" x14ac:dyDescent="0.25">
      <c r="A61" s="50">
        <v>5</v>
      </c>
      <c r="B61" s="7" t="s">
        <v>48</v>
      </c>
      <c r="C61" s="12" t="s">
        <v>37</v>
      </c>
      <c r="D61" s="72" t="s">
        <v>108</v>
      </c>
      <c r="E61" s="72">
        <f t="shared" si="0"/>
        <v>13291.2</v>
      </c>
      <c r="F61" s="72">
        <v>0</v>
      </c>
      <c r="G61" s="70">
        <v>11100</v>
      </c>
      <c r="H61" s="70">
        <v>2000</v>
      </c>
      <c r="I61" s="72">
        <v>0</v>
      </c>
      <c r="J61" s="71">
        <v>2865.5</v>
      </c>
      <c r="K61" s="12" t="s">
        <v>38</v>
      </c>
      <c r="L61" s="72">
        <v>5155.7</v>
      </c>
      <c r="M61" s="70">
        <v>5270</v>
      </c>
      <c r="N61" s="130">
        <v>0</v>
      </c>
    </row>
    <row r="62" spans="1:21" ht="28.15" customHeight="1" x14ac:dyDescent="0.25">
      <c r="A62" s="19" t="s">
        <v>40</v>
      </c>
      <c r="B62" s="32"/>
      <c r="C62" s="30"/>
      <c r="D62" s="30"/>
      <c r="E62" s="30"/>
      <c r="F62" s="30"/>
      <c r="G62" s="30"/>
      <c r="H62" s="30"/>
      <c r="I62" s="30"/>
      <c r="J62" s="30"/>
      <c r="K62" s="30"/>
      <c r="L62" s="30"/>
      <c r="M62" s="30"/>
      <c r="N62" s="43"/>
    </row>
    <row r="63" spans="1:21" ht="232.5" customHeight="1" x14ac:dyDescent="0.25">
      <c r="A63" s="42">
        <v>1</v>
      </c>
      <c r="B63" s="31" t="s">
        <v>49</v>
      </c>
      <c r="C63" s="123" t="s">
        <v>42</v>
      </c>
      <c r="D63" s="122" t="s">
        <v>41</v>
      </c>
      <c r="E63" s="122">
        <f>37266+I63+J63+L63+M63+N63</f>
        <v>37266</v>
      </c>
      <c r="F63" s="122" t="s">
        <v>81</v>
      </c>
      <c r="G63" s="122">
        <v>0</v>
      </c>
      <c r="H63" s="122">
        <v>0</v>
      </c>
      <c r="I63" s="122">
        <v>0</v>
      </c>
      <c r="J63" s="122">
        <v>0</v>
      </c>
      <c r="K63" s="122" t="s">
        <v>109</v>
      </c>
      <c r="L63" s="138">
        <v>0</v>
      </c>
      <c r="M63" s="138">
        <v>0</v>
      </c>
      <c r="N63" s="139">
        <v>0</v>
      </c>
    </row>
    <row r="64" spans="1:21" ht="171.75" customHeight="1" thickBot="1" x14ac:dyDescent="0.3">
      <c r="A64" s="51">
        <v>2</v>
      </c>
      <c r="B64" s="126" t="s">
        <v>50</v>
      </c>
      <c r="C64" s="127" t="s">
        <v>18</v>
      </c>
      <c r="D64" s="128" t="s">
        <v>43</v>
      </c>
      <c r="E64" s="128" t="s">
        <v>95</v>
      </c>
      <c r="F64" s="129" t="s">
        <v>93</v>
      </c>
      <c r="G64" s="129" t="s">
        <v>82</v>
      </c>
      <c r="H64" s="129" t="s">
        <v>83</v>
      </c>
      <c r="I64" s="129" t="s">
        <v>84</v>
      </c>
      <c r="J64" s="128">
        <v>0</v>
      </c>
      <c r="K64" s="128" t="s">
        <v>13</v>
      </c>
      <c r="L64" s="140">
        <v>0</v>
      </c>
      <c r="M64" s="140">
        <v>0</v>
      </c>
      <c r="N64" s="141">
        <v>0</v>
      </c>
    </row>
    <row r="65" spans="1:14" ht="14.25" customHeight="1" x14ac:dyDescent="0.25">
      <c r="A65" s="4"/>
      <c r="B65" s="4"/>
      <c r="C65" s="4"/>
      <c r="D65" s="4"/>
      <c r="E65" s="3"/>
      <c r="F65" s="3"/>
      <c r="G65" s="3"/>
      <c r="H65" s="3"/>
      <c r="I65" s="3"/>
      <c r="J65" s="3"/>
      <c r="K65" s="3"/>
      <c r="L65" s="3"/>
      <c r="M65" s="3"/>
      <c r="N65" s="3"/>
    </row>
    <row r="66" spans="1:14" ht="15" customHeight="1" x14ac:dyDescent="0.25">
      <c r="A66" s="4"/>
      <c r="B66" s="4"/>
      <c r="C66" s="4"/>
      <c r="D66" s="4"/>
      <c r="E66" s="3"/>
      <c r="F66" s="3"/>
      <c r="G66" s="3"/>
      <c r="H66" s="3"/>
      <c r="I66" s="3"/>
      <c r="J66" s="3"/>
      <c r="K66" s="3"/>
      <c r="L66" s="3"/>
      <c r="M66" s="3"/>
      <c r="N66" s="3"/>
    </row>
    <row r="67" spans="1:14" ht="15" customHeight="1" x14ac:dyDescent="0.25">
      <c r="A67" s="3"/>
      <c r="B67" s="3"/>
      <c r="C67" s="4"/>
      <c r="D67" s="3"/>
      <c r="E67" s="3"/>
      <c r="F67" s="3"/>
      <c r="G67" s="3"/>
      <c r="H67" s="3"/>
      <c r="I67" s="3"/>
      <c r="J67" s="3"/>
      <c r="K67" s="3"/>
      <c r="L67" s="3"/>
      <c r="M67" s="3"/>
      <c r="N67" s="3"/>
    </row>
    <row r="68" spans="1:14" ht="15" customHeight="1" x14ac:dyDescent="0.25">
      <c r="A68" s="3"/>
      <c r="B68" s="3"/>
      <c r="C68" s="4"/>
      <c r="D68" s="3"/>
      <c r="E68" s="3"/>
      <c r="F68" s="3"/>
      <c r="G68" s="3"/>
      <c r="H68" s="3"/>
      <c r="I68" s="3"/>
      <c r="J68" s="3"/>
      <c r="K68" s="3"/>
      <c r="L68" s="3"/>
      <c r="M68" s="3"/>
      <c r="N68" s="3"/>
    </row>
    <row r="69" spans="1:14" ht="15" customHeight="1" x14ac:dyDescent="0.25">
      <c r="A69" s="3"/>
      <c r="B69" s="3"/>
      <c r="C69" s="3"/>
      <c r="D69" s="3"/>
      <c r="E69" s="3"/>
      <c r="F69" s="3"/>
      <c r="G69" s="3"/>
      <c r="H69" s="3"/>
      <c r="I69" s="3"/>
      <c r="J69" s="3"/>
      <c r="K69" s="3"/>
      <c r="L69" s="3"/>
      <c r="M69" s="3"/>
      <c r="N69" s="3"/>
    </row>
    <row r="70" spans="1:14" ht="15" customHeight="1" x14ac:dyDescent="0.25">
      <c r="A70" s="3"/>
      <c r="B70" s="3"/>
      <c r="C70" s="3"/>
      <c r="D70" s="3"/>
      <c r="E70" s="3"/>
      <c r="F70" s="3"/>
      <c r="G70" s="3"/>
      <c r="H70" s="3"/>
      <c r="I70" s="3"/>
      <c r="J70" s="3"/>
      <c r="K70" s="3"/>
      <c r="L70" s="3"/>
      <c r="M70" s="3"/>
      <c r="N70" s="3"/>
    </row>
    <row r="71" spans="1:14" ht="15" customHeight="1" x14ac:dyDescent="0.25">
      <c r="A71" s="3"/>
      <c r="B71" s="3"/>
      <c r="C71" s="3"/>
      <c r="D71" s="3"/>
      <c r="E71" s="3"/>
      <c r="F71" s="3"/>
      <c r="G71" s="3"/>
      <c r="H71" s="3"/>
      <c r="I71" s="3"/>
      <c r="J71" s="3"/>
      <c r="K71" s="3"/>
      <c r="L71" s="3"/>
      <c r="M71" s="3"/>
      <c r="N71" s="3"/>
    </row>
    <row r="72" spans="1:14" ht="15" customHeight="1" x14ac:dyDescent="0.25">
      <c r="A72" s="3"/>
      <c r="B72" s="3"/>
      <c r="C72" s="3"/>
      <c r="D72" s="3"/>
      <c r="E72" s="3"/>
      <c r="F72" s="3"/>
      <c r="G72" s="3"/>
      <c r="H72" s="3"/>
      <c r="I72" s="3"/>
      <c r="J72" s="3"/>
      <c r="K72" s="3"/>
      <c r="L72" s="3"/>
      <c r="M72" s="3"/>
      <c r="N72" s="3"/>
    </row>
    <row r="73" spans="1:14" ht="15" customHeight="1" x14ac:dyDescent="0.25">
      <c r="A73" s="3"/>
      <c r="B73" s="3"/>
      <c r="C73" s="3"/>
      <c r="D73" s="3"/>
      <c r="E73" s="3"/>
      <c r="F73" s="3"/>
      <c r="G73" s="3"/>
      <c r="H73" s="3"/>
      <c r="I73" s="3"/>
      <c r="J73" s="3"/>
      <c r="K73" s="3"/>
      <c r="L73" s="3"/>
      <c r="M73" s="3"/>
      <c r="N73" s="3"/>
    </row>
    <row r="74" spans="1:14" ht="15" customHeight="1" x14ac:dyDescent="0.25">
      <c r="A74" s="3"/>
      <c r="B74" s="3"/>
      <c r="C74" s="3"/>
      <c r="D74" s="3"/>
      <c r="E74" s="3"/>
      <c r="F74" s="3"/>
      <c r="G74" s="3"/>
      <c r="H74" s="3"/>
      <c r="I74" s="3"/>
      <c r="J74" s="3"/>
      <c r="K74" s="3"/>
      <c r="L74" s="3"/>
      <c r="M74" s="3"/>
      <c r="N74" s="3"/>
    </row>
    <row r="75" spans="1:14" ht="15" customHeight="1" x14ac:dyDescent="0.25">
      <c r="A75" s="3"/>
      <c r="B75" s="3"/>
      <c r="C75" s="3"/>
      <c r="D75" s="3"/>
      <c r="E75" s="3"/>
      <c r="F75" s="3"/>
      <c r="G75" s="3"/>
      <c r="H75" s="3"/>
      <c r="I75" s="3"/>
      <c r="J75" s="3"/>
      <c r="K75" s="3"/>
      <c r="L75" s="3"/>
      <c r="M75" s="3"/>
      <c r="N75" s="3"/>
    </row>
    <row r="76" spans="1:14" ht="15" customHeight="1" x14ac:dyDescent="0.25">
      <c r="A76" s="3"/>
      <c r="B76" s="3"/>
      <c r="C76" s="3"/>
      <c r="D76" s="3"/>
      <c r="E76" s="3"/>
      <c r="F76" s="3"/>
      <c r="G76" s="3"/>
      <c r="H76" s="3"/>
      <c r="I76" s="3"/>
      <c r="J76" s="3"/>
      <c r="K76" s="3"/>
      <c r="L76" s="3"/>
      <c r="M76" s="3"/>
      <c r="N76" s="3"/>
    </row>
    <row r="77" spans="1:14" ht="15" customHeight="1" x14ac:dyDescent="0.25">
      <c r="A77" s="3"/>
      <c r="B77" s="3"/>
      <c r="C77" s="3"/>
      <c r="D77" s="3"/>
      <c r="E77" s="3"/>
      <c r="F77" s="3"/>
      <c r="G77" s="3"/>
      <c r="H77" s="3"/>
      <c r="I77" s="3"/>
      <c r="J77" s="3"/>
      <c r="K77" s="3"/>
      <c r="L77" s="3"/>
      <c r="M77" s="3"/>
      <c r="N77" s="3"/>
    </row>
    <row r="78" spans="1:14" ht="15" customHeight="1" x14ac:dyDescent="0.25">
      <c r="A78" s="3"/>
      <c r="B78" s="3"/>
      <c r="C78" s="3"/>
      <c r="D78" s="3"/>
      <c r="E78" s="3"/>
      <c r="F78" s="3"/>
      <c r="G78" s="3"/>
      <c r="H78" s="3"/>
      <c r="I78" s="3"/>
      <c r="J78" s="3"/>
      <c r="K78" s="3"/>
      <c r="L78" s="3"/>
      <c r="M78" s="3"/>
      <c r="N78" s="3"/>
    </row>
    <row r="79" spans="1:14" ht="15" customHeight="1" x14ac:dyDescent="0.25">
      <c r="A79" s="3"/>
      <c r="B79" s="3"/>
      <c r="C79" s="3"/>
      <c r="D79" s="3"/>
      <c r="E79" s="3"/>
      <c r="F79" s="3"/>
      <c r="G79" s="3"/>
      <c r="H79" s="3"/>
      <c r="I79" s="3"/>
      <c r="J79" s="3"/>
      <c r="K79" s="3"/>
      <c r="L79" s="3"/>
      <c r="M79" s="3"/>
      <c r="N79" s="3"/>
    </row>
    <row r="80" spans="1:14" ht="15" customHeight="1" x14ac:dyDescent="0.25">
      <c r="A80" s="3"/>
      <c r="B80" s="3"/>
      <c r="C80" s="3"/>
      <c r="D80" s="3"/>
      <c r="E80" s="3"/>
      <c r="F80" s="3"/>
      <c r="G80" s="3"/>
      <c r="H80" s="3"/>
      <c r="I80" s="3"/>
      <c r="J80" s="3"/>
      <c r="K80" s="3"/>
      <c r="L80" s="3"/>
      <c r="M80" s="3"/>
      <c r="N80" s="3"/>
    </row>
    <row r="81" spans="1:14" ht="15" customHeight="1" x14ac:dyDescent="0.25">
      <c r="A81" s="3"/>
      <c r="B81" s="3"/>
      <c r="C81" s="3"/>
      <c r="D81" s="3"/>
      <c r="E81" s="3"/>
      <c r="F81" s="3"/>
      <c r="G81" s="3"/>
      <c r="H81" s="3"/>
      <c r="I81" s="3"/>
      <c r="J81" s="3"/>
      <c r="K81" s="3"/>
      <c r="L81" s="3"/>
      <c r="M81" s="3"/>
      <c r="N81" s="3"/>
    </row>
    <row r="82" spans="1:14" ht="15" customHeight="1" x14ac:dyDescent="0.25">
      <c r="A82" s="3"/>
      <c r="B82" s="3"/>
      <c r="C82" s="3"/>
      <c r="D82" s="3"/>
      <c r="E82" s="3"/>
      <c r="F82" s="3"/>
      <c r="G82" s="3"/>
      <c r="H82" s="3"/>
      <c r="I82" s="3"/>
      <c r="J82" s="3"/>
      <c r="K82" s="3"/>
      <c r="L82" s="3"/>
      <c r="M82" s="3"/>
      <c r="N82" s="3"/>
    </row>
    <row r="83" spans="1:14" ht="15" customHeight="1" x14ac:dyDescent="0.25">
      <c r="A83" s="2"/>
      <c r="C83" s="2"/>
    </row>
    <row r="84" spans="1:14" ht="15" customHeight="1" x14ac:dyDescent="0.25">
      <c r="A84" s="2"/>
      <c r="C84" s="2"/>
    </row>
    <row r="85" spans="1:14" ht="15" customHeight="1" x14ac:dyDescent="0.25">
      <c r="A85" s="2"/>
      <c r="C85" s="2"/>
    </row>
    <row r="86" spans="1:14" ht="15" customHeight="1" x14ac:dyDescent="0.25">
      <c r="C86" s="2"/>
    </row>
    <row r="87" spans="1:14" ht="15" customHeight="1" x14ac:dyDescent="0.25">
      <c r="C87" s="2"/>
    </row>
    <row r="88" spans="1:14" ht="15" customHeight="1" x14ac:dyDescent="0.25">
      <c r="C88" s="2"/>
    </row>
    <row r="89" spans="1:14" ht="15" customHeight="1" x14ac:dyDescent="0.25">
      <c r="C89" s="2"/>
    </row>
    <row r="90" spans="1:14" ht="15" customHeight="1" x14ac:dyDescent="0.25">
      <c r="C90" s="2"/>
    </row>
    <row r="91" spans="1:14" ht="15" customHeight="1" x14ac:dyDescent="0.25">
      <c r="C91" s="2"/>
    </row>
    <row r="92" spans="1:14" ht="15" customHeight="1" x14ac:dyDescent="0.25">
      <c r="C92" s="2"/>
    </row>
    <row r="93" spans="1:14" ht="15" customHeight="1" x14ac:dyDescent="0.25">
      <c r="C93" s="2"/>
    </row>
    <row r="94" spans="1:14" ht="15" customHeight="1" x14ac:dyDescent="0.25">
      <c r="C94" s="2"/>
    </row>
    <row r="95" spans="1:14" ht="15" customHeight="1" x14ac:dyDescent="0.25">
      <c r="C95" s="2"/>
    </row>
    <row r="96" spans="1:14" ht="15" customHeight="1" x14ac:dyDescent="0.25">
      <c r="C96" s="2"/>
    </row>
    <row r="97" spans="3:3" ht="15" customHeight="1" x14ac:dyDescent="0.25">
      <c r="C97" s="2"/>
    </row>
    <row r="98" spans="3:3" ht="15" customHeight="1" x14ac:dyDescent="0.25">
      <c r="C98" s="2"/>
    </row>
    <row r="99" spans="3:3" ht="15" customHeight="1" x14ac:dyDescent="0.25">
      <c r="C99" s="2"/>
    </row>
    <row r="100" spans="3:3" ht="15" customHeight="1" x14ac:dyDescent="0.25">
      <c r="C100" s="2"/>
    </row>
    <row r="101" spans="3:3" ht="15" customHeight="1" x14ac:dyDescent="0.25">
      <c r="C101" s="2"/>
    </row>
    <row r="102" spans="3:3" ht="15" customHeight="1" x14ac:dyDescent="0.25">
      <c r="C102" s="2"/>
    </row>
    <row r="103" spans="3:3" ht="15" customHeight="1" x14ac:dyDescent="0.25">
      <c r="C103" s="2"/>
    </row>
    <row r="104" spans="3:3" ht="15" customHeight="1" x14ac:dyDescent="0.25">
      <c r="C104" s="2"/>
    </row>
    <row r="105" spans="3:3" ht="15" customHeight="1" x14ac:dyDescent="0.25">
      <c r="C105" s="2"/>
    </row>
    <row r="106" spans="3:3" ht="15" customHeight="1" x14ac:dyDescent="0.25">
      <c r="C106" s="2"/>
    </row>
    <row r="107" spans="3:3" ht="15" customHeight="1" x14ac:dyDescent="0.25">
      <c r="C107" s="2"/>
    </row>
    <row r="108" spans="3:3" ht="15" customHeight="1" x14ac:dyDescent="0.25">
      <c r="C108" s="2"/>
    </row>
    <row r="109" spans="3:3" ht="15" customHeight="1" x14ac:dyDescent="0.25">
      <c r="C109" s="2"/>
    </row>
    <row r="110" spans="3:3" ht="15" customHeight="1" x14ac:dyDescent="0.25">
      <c r="C110" s="2"/>
    </row>
    <row r="111" spans="3:3" ht="15" customHeight="1" x14ac:dyDescent="0.25">
      <c r="C111" s="2"/>
    </row>
    <row r="112" spans="3:3" ht="15" customHeight="1" x14ac:dyDescent="0.25">
      <c r="C112" s="2"/>
    </row>
    <row r="113" spans="3:3" ht="15" customHeight="1" x14ac:dyDescent="0.25">
      <c r="C113" s="2"/>
    </row>
    <row r="114" spans="3:3" ht="15" customHeight="1" x14ac:dyDescent="0.25">
      <c r="C114" s="2"/>
    </row>
    <row r="115" spans="3:3" ht="15" customHeight="1" x14ac:dyDescent="0.25">
      <c r="C115" s="2"/>
    </row>
    <row r="116" spans="3:3" ht="15" customHeight="1" x14ac:dyDescent="0.25">
      <c r="C116" s="2"/>
    </row>
    <row r="117" spans="3:3" ht="15" customHeight="1" x14ac:dyDescent="0.25">
      <c r="C117" s="2"/>
    </row>
    <row r="118" spans="3:3" ht="15" customHeight="1" x14ac:dyDescent="0.25">
      <c r="C118" s="2"/>
    </row>
    <row r="119" spans="3:3" ht="15" customHeight="1" x14ac:dyDescent="0.25">
      <c r="C119" s="2"/>
    </row>
    <row r="120" spans="3:3" ht="15" customHeight="1" x14ac:dyDescent="0.25">
      <c r="C120" s="2"/>
    </row>
    <row r="121" spans="3:3" ht="15" customHeight="1" x14ac:dyDescent="0.25">
      <c r="C121" s="2"/>
    </row>
    <row r="122" spans="3:3" ht="15" customHeight="1" x14ac:dyDescent="0.25">
      <c r="C122" s="2"/>
    </row>
    <row r="123" spans="3:3" ht="15" customHeight="1" x14ac:dyDescent="0.25">
      <c r="C123" s="2"/>
    </row>
    <row r="124" spans="3:3" ht="15" customHeight="1" x14ac:dyDescent="0.25">
      <c r="C124" s="2"/>
    </row>
    <row r="125" spans="3:3" ht="15" customHeight="1" x14ac:dyDescent="0.25">
      <c r="C125" s="2"/>
    </row>
    <row r="126" spans="3:3" ht="15" customHeight="1" x14ac:dyDescent="0.25">
      <c r="C126" s="2"/>
    </row>
    <row r="127" spans="3:3" ht="15" customHeight="1" x14ac:dyDescent="0.25">
      <c r="C127" s="2"/>
    </row>
    <row r="128" spans="3:3" ht="15" customHeight="1" x14ac:dyDescent="0.25">
      <c r="C128" s="2"/>
    </row>
    <row r="129" spans="3:3" ht="15" customHeight="1" x14ac:dyDescent="0.25">
      <c r="C129" s="2"/>
    </row>
    <row r="130" spans="3:3" ht="15" customHeight="1" x14ac:dyDescent="0.25">
      <c r="C130" s="2"/>
    </row>
    <row r="131" spans="3:3" ht="15" customHeight="1" x14ac:dyDescent="0.25">
      <c r="C131" s="2"/>
    </row>
    <row r="132" spans="3:3" ht="15" customHeight="1" x14ac:dyDescent="0.25">
      <c r="C132" s="2"/>
    </row>
    <row r="133" spans="3:3" ht="15" customHeight="1" x14ac:dyDescent="0.25">
      <c r="C133" s="2"/>
    </row>
    <row r="134" spans="3:3" ht="15" customHeight="1" x14ac:dyDescent="0.25">
      <c r="C134" s="2"/>
    </row>
    <row r="135" spans="3:3" ht="15" customHeight="1" x14ac:dyDescent="0.25">
      <c r="C135" s="2"/>
    </row>
    <row r="136" spans="3:3" ht="15" customHeight="1" x14ac:dyDescent="0.25">
      <c r="C136" s="2"/>
    </row>
    <row r="137" spans="3:3" ht="15" customHeight="1" x14ac:dyDescent="0.25">
      <c r="C137" s="2"/>
    </row>
  </sheetData>
  <mergeCells count="28">
    <mergeCell ref="C1:L1"/>
    <mergeCell ref="A5:A7"/>
    <mergeCell ref="B5:B7"/>
    <mergeCell ref="C5:C7"/>
    <mergeCell ref="D5:D7"/>
    <mergeCell ref="E5:J5"/>
    <mergeCell ref="L5:N5"/>
    <mergeCell ref="E6:E7"/>
    <mergeCell ref="F6:F7"/>
    <mergeCell ref="G6:I6"/>
    <mergeCell ref="J6:J7"/>
    <mergeCell ref="K6:K7"/>
    <mergeCell ref="L6:N6"/>
    <mergeCell ref="B3:N3"/>
    <mergeCell ref="D16:D48"/>
    <mergeCell ref="C16:C48"/>
    <mergeCell ref="B16:B48"/>
    <mergeCell ref="A16:A48"/>
    <mergeCell ref="E16:E48"/>
    <mergeCell ref="K16:K48"/>
    <mergeCell ref="L16:L48"/>
    <mergeCell ref="N16:N48"/>
    <mergeCell ref="M16:M48"/>
    <mergeCell ref="F16:F41"/>
    <mergeCell ref="G16:G41"/>
    <mergeCell ref="H16:H41"/>
    <mergeCell ref="I16:I41"/>
    <mergeCell ref="J16:J41"/>
  </mergeCells>
  <pageMargins left="0.25" right="0.25"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SSC 2020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Voicu</cp:lastModifiedBy>
  <cp:lastPrinted>2021-03-10T10:09:54Z</cp:lastPrinted>
  <dcterms:created xsi:type="dcterms:W3CDTF">2021-02-21T22:22:55Z</dcterms:created>
  <dcterms:modified xsi:type="dcterms:W3CDTF">2021-05-07T12:45:30Z</dcterms:modified>
</cp:coreProperties>
</file>